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598"/>
  </bookViews>
  <sheets>
    <sheet name="приложение по остаткам" sheetId="1" r:id="rId1"/>
  </sheets>
  <calcPr calcId="124519"/>
</workbook>
</file>

<file path=xl/calcChain.xml><?xml version="1.0" encoding="utf-8"?>
<calcChain xmlns="http://schemas.openxmlformats.org/spreadsheetml/2006/main">
  <c r="D16" i="1"/>
  <c r="C16"/>
  <c r="G16"/>
  <c r="H16"/>
  <c r="I16"/>
  <c r="J16"/>
  <c r="K16"/>
  <c r="L16"/>
  <c r="M16"/>
  <c r="F16"/>
  <c r="C31"/>
  <c r="C12"/>
  <c r="C11"/>
  <c r="C13"/>
  <c r="E10"/>
  <c r="E16" s="1"/>
  <c r="E12"/>
  <c r="E11"/>
  <c r="E13"/>
  <c r="E30"/>
  <c r="F30"/>
  <c r="G30"/>
  <c r="H30"/>
  <c r="I30"/>
  <c r="C32"/>
  <c r="E15"/>
  <c r="E14"/>
  <c r="C14" s="1"/>
  <c r="C15"/>
  <c r="C29"/>
  <c r="C28"/>
  <c r="L30"/>
  <c r="K30"/>
  <c r="D30"/>
  <c r="J30"/>
  <c r="C9"/>
  <c r="D9" s="1"/>
  <c r="K9" s="1"/>
  <c r="L9" s="1"/>
  <c r="C30" l="1"/>
</calcChain>
</file>

<file path=xl/sharedStrings.xml><?xml version="1.0" encoding="utf-8"?>
<sst xmlns="http://schemas.openxmlformats.org/spreadsheetml/2006/main" count="58" uniqueCount="52">
  <si>
    <t>№ п/п</t>
  </si>
  <si>
    <t>Наименование остатков средств</t>
  </si>
  <si>
    <t>в том числе</t>
  </si>
  <si>
    <t>рублей</t>
  </si>
  <si>
    <t>Остатки по прочим безвозмездным поступлениям (КБК 000 2 03 00000 00 0000 180 - 000 2 07 00000 00 0000 180)</t>
  </si>
  <si>
    <t>Автономные учреждения</t>
  </si>
  <si>
    <t>Всего*</t>
  </si>
  <si>
    <t>ВСЕГО *</t>
  </si>
  <si>
    <t>* Сумма остатков должна соответствовать остаткам, указанным в годовой отчетности бюджетных и автономных учреждений</t>
  </si>
  <si>
    <t>* Сумма остатков должна соответствовать остаткам, указанным в годовом балансе и соответствовать расшифровке</t>
  </si>
  <si>
    <t>муниципальное задание</t>
  </si>
  <si>
    <t xml:space="preserve">иные цели  </t>
  </si>
  <si>
    <t>инвестиции</t>
  </si>
  <si>
    <t>платные услуги</t>
  </si>
  <si>
    <t>средства на счетах в кредитных организациях</t>
  </si>
  <si>
    <t>во временном распоряжении</t>
  </si>
  <si>
    <t>** Остатки целевых средств расшифровать (лист "расшифровка")</t>
  </si>
  <si>
    <t>Средства в пути (без учета МБТ)</t>
  </si>
  <si>
    <r>
      <t xml:space="preserve">Целевые остатки средств </t>
    </r>
    <r>
      <rPr>
        <b/>
        <i/>
        <sz val="14"/>
        <rFont val="Times New Roman"/>
        <family val="1"/>
        <charset val="204"/>
      </rPr>
      <t xml:space="preserve">(субвенции, субсидии, иные межбюджетные трансферты, ср-ва резервного фонда) </t>
    </r>
    <r>
      <rPr>
        <b/>
        <sz val="14"/>
        <color rgb="FFFF0000"/>
        <rFont val="Times New Roman"/>
        <family val="1"/>
        <charset val="204"/>
      </rPr>
      <t>с учетом средств в пути</t>
    </r>
    <r>
      <rPr>
        <b/>
        <i/>
        <sz val="14"/>
        <rFont val="Times New Roman"/>
        <family val="1"/>
        <charset val="204"/>
      </rPr>
      <t xml:space="preserve">, </t>
    </r>
    <r>
      <rPr>
        <b/>
        <sz val="14"/>
        <rFont val="Times New Roman"/>
        <family val="1"/>
        <charset val="204"/>
      </rPr>
      <t>всего **</t>
    </r>
  </si>
  <si>
    <t>Итого бюджеты поселений</t>
  </si>
  <si>
    <t>собственные ср-ва</t>
  </si>
  <si>
    <t>средства краевого (федерального) бюджета</t>
  </si>
  <si>
    <t>** По безвозмездным перечислениям (спонсорской помощи на определенные цели) указать отдельно</t>
  </si>
  <si>
    <t>Всего*, в том числе:</t>
  </si>
  <si>
    <t xml:space="preserve"> - районного бюджета</t>
  </si>
  <si>
    <t xml:space="preserve"> - бюджетов городских и сельских поселений</t>
  </si>
  <si>
    <r>
      <t xml:space="preserve">касса  </t>
    </r>
    <r>
      <rPr>
        <i/>
        <sz val="14"/>
        <rFont val="Times New Roman"/>
        <family val="1"/>
        <charset val="204"/>
      </rPr>
      <t>(только денежные средства)</t>
    </r>
  </si>
  <si>
    <t>районный бюджет (городского, муниципального округа)</t>
  </si>
  <si>
    <t>(отдел территориальных бюджетов, k312@krasfin.ru)</t>
  </si>
  <si>
    <r>
      <t xml:space="preserve">Свободные остатки средств, </t>
    </r>
    <r>
      <rPr>
        <i/>
        <sz val="14"/>
        <rFont val="Times New Roman"/>
        <family val="1"/>
        <charset val="204"/>
      </rPr>
      <t>из них:</t>
    </r>
  </si>
  <si>
    <t xml:space="preserve"> - остатки по акцизам</t>
  </si>
  <si>
    <t>Примечание</t>
  </si>
  <si>
    <t xml:space="preserve"> - под контрактными обязательствами ***</t>
  </si>
  <si>
    <t>Остатки средств по состоянию на 01.01.2022 по бюджетным и автономным учреждениям</t>
  </si>
  <si>
    <t>Остатки средств бюджета по состоянию на 01.01.2022</t>
  </si>
  <si>
    <t>Бюджетные учреждения</t>
  </si>
  <si>
    <t>Остатки средств на 01.01.2022</t>
  </si>
  <si>
    <t>*** Расшифровать: № контракта, дата, цели, сумма в отдельном приложении (лист расшифровка обязательств по контрактам 2021 года)</t>
  </si>
  <si>
    <t>Приложение № 14</t>
  </si>
  <si>
    <r>
      <t xml:space="preserve">Наименование МО </t>
    </r>
    <r>
      <rPr>
        <b/>
        <u/>
        <sz val="14"/>
        <rFont val="Times New Roman"/>
        <family val="1"/>
        <charset val="204"/>
      </rPr>
      <t>Новоселовский район</t>
    </r>
  </si>
  <si>
    <t>Анашенский сельсовет</t>
  </si>
  <si>
    <t xml:space="preserve">Бараитский сельсовет </t>
  </si>
  <si>
    <t>Комский сельсовет</t>
  </si>
  <si>
    <t>Легостаевский сельсовет</t>
  </si>
  <si>
    <t>Светлолобовский сельсовет</t>
  </si>
  <si>
    <t>Новоселовский сельсовет</t>
  </si>
  <si>
    <t>Чулымский сельсовет</t>
  </si>
  <si>
    <t>Толстомысенский сельсовет</t>
  </si>
  <si>
    <t xml:space="preserve">Руководитель районного финансового управления </t>
  </si>
  <si>
    <t>Л.М.Ковалева</t>
  </si>
  <si>
    <t>Исполнитель главный специалист</t>
  </si>
  <si>
    <t>П.В.Гадальшина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</si>
</sst>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1" xfId="0" applyFont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30" xfId="0" applyFont="1" applyBorder="1" applyAlignment="1">
      <alignment vertical="center" wrapText="1"/>
    </xf>
    <xf numFmtId="0" fontId="2" fillId="0" borderId="17" xfId="0" applyFont="1" applyBorder="1"/>
    <xf numFmtId="0" fontId="2" fillId="0" borderId="20" xfId="0" applyFont="1" applyBorder="1" applyAlignment="1">
      <alignment horizontal="center" wrapText="1"/>
    </xf>
    <xf numFmtId="0" fontId="2" fillId="0" borderId="23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4" fontId="1" fillId="0" borderId="24" xfId="0" applyNumberFormat="1" applyFont="1" applyBorder="1" applyAlignment="1">
      <alignment horizontal="right" vertical="center"/>
    </xf>
    <xf numFmtId="4" fontId="1" fillId="0" borderId="30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4" fontId="1" fillId="0" borderId="25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27" xfId="0" applyNumberFormat="1" applyFont="1" applyFill="1" applyBorder="1" applyAlignment="1">
      <alignment horizontal="right" vertical="center"/>
    </xf>
    <xf numFmtId="4" fontId="1" fillId="0" borderId="15" xfId="0" applyNumberFormat="1" applyFont="1" applyFill="1" applyBorder="1" applyAlignment="1">
      <alignment horizontal="right" vertical="center"/>
    </xf>
    <xf numFmtId="4" fontId="1" fillId="0" borderId="21" xfId="0" applyNumberFormat="1" applyFont="1" applyFill="1" applyBorder="1" applyAlignment="1">
      <alignment horizontal="right" vertical="center"/>
    </xf>
    <xf numFmtId="4" fontId="1" fillId="0" borderId="16" xfId="0" applyNumberFormat="1" applyFont="1" applyFill="1" applyBorder="1" applyAlignment="1">
      <alignment horizontal="right" vertical="center"/>
    </xf>
    <xf numFmtId="4" fontId="1" fillId="0" borderId="34" xfId="0" applyNumberFormat="1" applyFont="1" applyBorder="1" applyAlignment="1">
      <alignment horizontal="right" vertical="center"/>
    </xf>
    <xf numFmtId="4" fontId="1" fillId="0" borderId="35" xfId="0" applyNumberFormat="1" applyFont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2" fillId="0" borderId="2" xfId="0" applyNumberFormat="1" applyFont="1" applyBorder="1" applyAlignment="1">
      <alignment vertical="center"/>
    </xf>
    <xf numFmtId="0" fontId="1" fillId="0" borderId="3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8" fillId="0" borderId="33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8" fillId="0" borderId="8" xfId="0" applyFont="1" applyBorder="1" applyAlignment="1">
      <alignment horizontal="center" vertical="center"/>
    </xf>
    <xf numFmtId="0" fontId="8" fillId="2" borderId="30" xfId="0" applyFont="1" applyFill="1" applyBorder="1" applyAlignment="1">
      <alignment vertical="center" wrapText="1"/>
    </xf>
    <xf numFmtId="4" fontId="8" fillId="2" borderId="24" xfId="0" applyNumberFormat="1" applyFont="1" applyFill="1" applyBorder="1" applyAlignment="1">
      <alignment horizontal="right" vertical="center"/>
    </xf>
    <xf numFmtId="4" fontId="8" fillId="2" borderId="30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3" xfId="0" applyNumberFormat="1" applyFont="1" applyFill="1" applyBorder="1" applyAlignment="1">
      <alignment horizontal="right" vertical="center"/>
    </xf>
    <xf numFmtId="4" fontId="8" fillId="2" borderId="25" xfId="0" applyNumberFormat="1" applyFont="1" applyFill="1" applyBorder="1" applyAlignment="1">
      <alignment horizontal="right" vertical="center"/>
    </xf>
    <xf numFmtId="0" fontId="8" fillId="3" borderId="30" xfId="0" applyFont="1" applyFill="1" applyBorder="1" applyAlignment="1">
      <alignment vertical="center" wrapText="1"/>
    </xf>
    <xf numFmtId="4" fontId="1" fillId="3" borderId="24" xfId="0" applyNumberFormat="1" applyFont="1" applyFill="1" applyBorder="1" applyAlignment="1">
      <alignment horizontal="right" vertical="center"/>
    </xf>
    <xf numFmtId="4" fontId="1" fillId="3" borderId="30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1" fillId="3" borderId="13" xfId="0" applyNumberFormat="1" applyFont="1" applyFill="1" applyBorder="1" applyAlignment="1">
      <alignment horizontal="right" vertical="center"/>
    </xf>
    <xf numFmtId="4" fontId="1" fillId="3" borderId="25" xfId="0" applyNumberFormat="1" applyFont="1" applyFill="1" applyBorder="1" applyAlignment="1">
      <alignment horizontal="right" vertical="center"/>
    </xf>
    <xf numFmtId="0" fontId="2" fillId="0" borderId="0" xfId="0" applyFont="1" applyFill="1"/>
    <xf numFmtId="0" fontId="1" fillId="0" borderId="0" xfId="0" applyFont="1" applyFill="1" applyAlignment="1">
      <alignment horizontal="left" wrapText="1"/>
    </xf>
    <xf numFmtId="0" fontId="1" fillId="0" borderId="29" xfId="0" applyFont="1" applyBorder="1" applyAlignment="1">
      <alignment horizontal="center" vertical="center" wrapText="1"/>
    </xf>
    <xf numFmtId="4" fontId="1" fillId="0" borderId="39" xfId="0" applyNumberFormat="1" applyFont="1" applyBorder="1" applyAlignment="1">
      <alignment horizontal="right" vertical="center"/>
    </xf>
    <xf numFmtId="4" fontId="8" fillId="2" borderId="39" xfId="0" applyNumberFormat="1" applyFont="1" applyFill="1" applyBorder="1" applyAlignment="1">
      <alignment horizontal="right" vertical="center"/>
    </xf>
    <xf numFmtId="4" fontId="1" fillId="3" borderId="39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41" xfId="0" applyNumberFormat="1" applyFont="1" applyFill="1" applyBorder="1" applyAlignment="1">
      <alignment horizontal="right" vertical="center" wrapText="1"/>
    </xf>
    <xf numFmtId="0" fontId="2" fillId="0" borderId="4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2" fillId="0" borderId="30" xfId="0" applyFont="1" applyBorder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0" borderId="2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40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3" borderId="0" xfId="0" applyFont="1" applyFill="1" applyAlignment="1">
      <alignment horizontal="left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0"/>
  <sheetViews>
    <sheetView tabSelected="1" topLeftCell="A16" zoomScale="70" zoomScaleNormal="70" workbookViewId="0">
      <selection activeCell="H13" sqref="H13"/>
    </sheetView>
  </sheetViews>
  <sheetFormatPr defaultColWidth="9.140625" defaultRowHeight="18.75"/>
  <cols>
    <col min="1" max="1" width="6.7109375" style="1" customWidth="1"/>
    <col min="2" max="2" width="43.28515625" style="2" customWidth="1"/>
    <col min="3" max="3" width="23.140625" style="1" customWidth="1"/>
    <col min="4" max="4" width="17.7109375" style="1" customWidth="1"/>
    <col min="5" max="5" width="18" style="1" customWidth="1"/>
    <col min="6" max="6" width="18.28515625" style="1" customWidth="1"/>
    <col min="7" max="9" width="18.7109375" style="1" customWidth="1"/>
    <col min="10" max="10" width="21.7109375" style="1" customWidth="1"/>
    <col min="11" max="11" width="22" style="1" customWidth="1"/>
    <col min="12" max="13" width="18.140625" style="1" customWidth="1"/>
    <col min="14" max="14" width="18.85546875" style="1" customWidth="1"/>
    <col min="15" max="16384" width="9.140625" style="1"/>
  </cols>
  <sheetData>
    <row r="1" spans="1:14" ht="22.15" customHeight="1">
      <c r="A1" s="91" t="s">
        <v>38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</row>
    <row r="2" spans="1:14" ht="36.6" customHeight="1">
      <c r="D2" s="3"/>
      <c r="E2" s="25"/>
      <c r="F2" s="3"/>
      <c r="G2" s="25"/>
      <c r="H2" s="3"/>
      <c r="I2" s="25"/>
      <c r="J2" s="3"/>
      <c r="K2" s="99" t="s">
        <v>28</v>
      </c>
      <c r="L2" s="99"/>
      <c r="M2" s="99"/>
      <c r="N2" s="99"/>
    </row>
    <row r="3" spans="1:14" ht="22.5">
      <c r="A3" s="92" t="s">
        <v>34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5" spans="1:14">
      <c r="A5" s="105" t="s">
        <v>39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14" ht="29.25" customHeight="1" thickBot="1">
      <c r="N6" s="30" t="s">
        <v>3</v>
      </c>
    </row>
    <row r="7" spans="1:14" s="4" customFormat="1" ht="21.75" customHeight="1">
      <c r="A7" s="93" t="s">
        <v>0</v>
      </c>
      <c r="B7" s="95" t="s">
        <v>1</v>
      </c>
      <c r="C7" s="97" t="s">
        <v>6</v>
      </c>
      <c r="D7" s="100" t="s">
        <v>2</v>
      </c>
      <c r="E7" s="101"/>
      <c r="F7" s="101"/>
      <c r="G7" s="101"/>
      <c r="H7" s="101"/>
      <c r="I7" s="101"/>
      <c r="J7" s="101"/>
      <c r="K7" s="101"/>
      <c r="L7" s="95"/>
      <c r="M7" s="76"/>
      <c r="N7" s="102" t="s">
        <v>31</v>
      </c>
    </row>
    <row r="8" spans="1:14" s="4" customFormat="1" ht="102.6" customHeight="1" thickBot="1">
      <c r="A8" s="94"/>
      <c r="B8" s="96"/>
      <c r="C8" s="98"/>
      <c r="D8" s="28" t="s">
        <v>27</v>
      </c>
      <c r="E8" s="14" t="s">
        <v>19</v>
      </c>
      <c r="F8" s="14" t="s">
        <v>40</v>
      </c>
      <c r="G8" s="14" t="s">
        <v>41</v>
      </c>
      <c r="H8" s="14" t="s">
        <v>42</v>
      </c>
      <c r="I8" s="14" t="s">
        <v>43</v>
      </c>
      <c r="J8" s="26" t="s">
        <v>45</v>
      </c>
      <c r="K8" s="27" t="s">
        <v>44</v>
      </c>
      <c r="L8" s="85" t="s">
        <v>47</v>
      </c>
      <c r="M8" s="85" t="s">
        <v>46</v>
      </c>
      <c r="N8" s="103"/>
    </row>
    <row r="9" spans="1:14" ht="19.5" thickBot="1">
      <c r="A9" s="17"/>
      <c r="B9" s="18">
        <v>1</v>
      </c>
      <c r="C9" s="19">
        <f>B9+1</f>
        <v>2</v>
      </c>
      <c r="D9" s="20">
        <f t="shared" ref="D9:L9" si="0">C9+1</f>
        <v>3</v>
      </c>
      <c r="E9" s="29">
        <v>4</v>
      </c>
      <c r="F9" s="21">
        <v>5</v>
      </c>
      <c r="G9" s="21">
        <v>6</v>
      </c>
      <c r="H9" s="21">
        <v>7</v>
      </c>
      <c r="I9" s="21">
        <v>8</v>
      </c>
      <c r="J9" s="21">
        <v>9</v>
      </c>
      <c r="K9" s="21">
        <f t="shared" si="0"/>
        <v>10</v>
      </c>
      <c r="L9" s="84">
        <f t="shared" si="0"/>
        <v>11</v>
      </c>
      <c r="M9" s="84">
        <v>12</v>
      </c>
      <c r="N9" s="22">
        <v>13</v>
      </c>
    </row>
    <row r="10" spans="1:14" ht="35.450000000000003" customHeight="1">
      <c r="A10" s="15">
        <v>1</v>
      </c>
      <c r="B10" s="16" t="s">
        <v>29</v>
      </c>
      <c r="C10" s="32">
        <v>30860855.09</v>
      </c>
      <c r="D10" s="33">
        <v>24693763.329999998</v>
      </c>
      <c r="E10" s="34">
        <f>SUM(F10:N10)</f>
        <v>6167091.7599999998</v>
      </c>
      <c r="F10" s="35">
        <v>1241449.76</v>
      </c>
      <c r="G10" s="35">
        <v>398388.2</v>
      </c>
      <c r="H10" s="35">
        <v>1001872.13</v>
      </c>
      <c r="I10" s="35">
        <v>909320.19</v>
      </c>
      <c r="J10" s="35">
        <v>324437.11</v>
      </c>
      <c r="K10" s="35">
        <v>106486.24</v>
      </c>
      <c r="L10" s="35">
        <v>589341.30000000005</v>
      </c>
      <c r="M10" s="77">
        <v>1595796.83</v>
      </c>
      <c r="N10" s="36"/>
    </row>
    <row r="11" spans="1:14" s="60" customFormat="1" ht="37.9" customHeight="1">
      <c r="A11" s="61"/>
      <c r="B11" s="62" t="s">
        <v>30</v>
      </c>
      <c r="C11" s="63">
        <f>D11+E11</f>
        <v>598753.84</v>
      </c>
      <c r="D11" s="64">
        <v>0</v>
      </c>
      <c r="E11" s="65">
        <f>SUM(F11:N11)</f>
        <v>598753.84</v>
      </c>
      <c r="F11" s="66">
        <v>188434.79</v>
      </c>
      <c r="G11" s="66">
        <v>29597.74</v>
      </c>
      <c r="H11" s="66">
        <v>50593.72</v>
      </c>
      <c r="I11" s="66">
        <v>180971.59</v>
      </c>
      <c r="J11" s="66">
        <v>0</v>
      </c>
      <c r="K11" s="66">
        <v>7871.43</v>
      </c>
      <c r="L11" s="66">
        <v>0</v>
      </c>
      <c r="M11" s="78">
        <v>141284.57</v>
      </c>
      <c r="N11" s="67"/>
    </row>
    <row r="12" spans="1:14" ht="40.9" customHeight="1">
      <c r="A12" s="15"/>
      <c r="B12" s="68" t="s">
        <v>32</v>
      </c>
      <c r="C12" s="69">
        <f>D12+E12</f>
        <v>579822.05000000005</v>
      </c>
      <c r="D12" s="70">
        <v>579822.05000000005</v>
      </c>
      <c r="E12" s="71">
        <f>SUM(F12:N12)</f>
        <v>0</v>
      </c>
      <c r="F12" s="72"/>
      <c r="G12" s="72"/>
      <c r="H12" s="72"/>
      <c r="I12" s="72"/>
      <c r="J12" s="72"/>
      <c r="K12" s="72"/>
      <c r="L12" s="72"/>
      <c r="M12" s="79"/>
      <c r="N12" s="73"/>
    </row>
    <row r="13" spans="1:14" s="5" customFormat="1" ht="35.450000000000003" customHeight="1">
      <c r="A13" s="11">
        <v>2</v>
      </c>
      <c r="B13" s="8" t="s">
        <v>17</v>
      </c>
      <c r="C13" s="32">
        <f>D13+E13</f>
        <v>0</v>
      </c>
      <c r="D13" s="37">
        <v>0</v>
      </c>
      <c r="E13" s="34">
        <f>SUM(F13:N13)</f>
        <v>0</v>
      </c>
      <c r="F13" s="34"/>
      <c r="G13" s="34"/>
      <c r="H13" s="34"/>
      <c r="I13" s="34"/>
      <c r="J13" s="34"/>
      <c r="K13" s="34"/>
      <c r="L13" s="34"/>
      <c r="M13" s="39"/>
      <c r="N13" s="38"/>
    </row>
    <row r="14" spans="1:14" s="5" customFormat="1" ht="98.45" customHeight="1">
      <c r="A14" s="11">
        <v>3</v>
      </c>
      <c r="B14" s="8" t="s">
        <v>18</v>
      </c>
      <c r="C14" s="32">
        <f t="shared" ref="C14:C15" si="1">D14+E14</f>
        <v>895407.6</v>
      </c>
      <c r="D14" s="37">
        <v>895407.6</v>
      </c>
      <c r="E14" s="34">
        <f t="shared" ref="E14:E15" si="2">SUM(F14:N14)</f>
        <v>0</v>
      </c>
      <c r="F14" s="34"/>
      <c r="G14" s="39"/>
      <c r="H14" s="39"/>
      <c r="I14" s="39"/>
      <c r="J14" s="39"/>
      <c r="K14" s="39"/>
      <c r="L14" s="39"/>
      <c r="M14" s="39"/>
      <c r="N14" s="38"/>
    </row>
    <row r="15" spans="1:14" s="5" customFormat="1" ht="75.75" thickBot="1">
      <c r="A15" s="12">
        <v>4</v>
      </c>
      <c r="B15" s="9" t="s">
        <v>4</v>
      </c>
      <c r="C15" s="32">
        <f t="shared" si="1"/>
        <v>29760</v>
      </c>
      <c r="D15" s="40">
        <v>0</v>
      </c>
      <c r="E15" s="34">
        <f t="shared" si="2"/>
        <v>29760</v>
      </c>
      <c r="F15" s="41">
        <v>360</v>
      </c>
      <c r="G15" s="42"/>
      <c r="H15" s="42"/>
      <c r="I15" s="42"/>
      <c r="J15" s="42"/>
      <c r="K15" s="42">
        <v>29400</v>
      </c>
      <c r="L15" s="42"/>
      <c r="M15" s="42"/>
      <c r="N15" s="43"/>
    </row>
    <row r="16" spans="1:14" s="5" customFormat="1" ht="33.75" customHeight="1" thickBot="1">
      <c r="A16" s="13">
        <v>5</v>
      </c>
      <c r="B16" s="10" t="s">
        <v>7</v>
      </c>
      <c r="C16" s="44">
        <f>C10+C13+C14+C15</f>
        <v>31786022.690000001</v>
      </c>
      <c r="D16" s="44">
        <f>D10+D13+D14+D15</f>
        <v>25589170.93</v>
      </c>
      <c r="E16" s="44">
        <f>E10+E13+E14+E15</f>
        <v>6196851.7599999998</v>
      </c>
      <c r="F16" s="44">
        <f>F10+F13+F14+F15</f>
        <v>1241809.76</v>
      </c>
      <c r="G16" s="44">
        <f t="shared" ref="G16:M16" si="3">G10+G13+G14+G15</f>
        <v>398388.2</v>
      </c>
      <c r="H16" s="44">
        <f t="shared" si="3"/>
        <v>1001872.13</v>
      </c>
      <c r="I16" s="44">
        <f t="shared" si="3"/>
        <v>909320.19</v>
      </c>
      <c r="J16" s="44">
        <f t="shared" si="3"/>
        <v>324437.11</v>
      </c>
      <c r="K16" s="44">
        <f t="shared" si="3"/>
        <v>135886.24</v>
      </c>
      <c r="L16" s="44">
        <f t="shared" si="3"/>
        <v>589341.30000000005</v>
      </c>
      <c r="M16" s="44">
        <f t="shared" si="3"/>
        <v>1595796.83</v>
      </c>
      <c r="N16" s="45"/>
    </row>
    <row r="18" spans="2:14" ht="22.9" customHeight="1">
      <c r="B18" s="104" t="s">
        <v>9</v>
      </c>
      <c r="C18" s="104"/>
      <c r="D18" s="104"/>
      <c r="E18" s="104"/>
      <c r="F18" s="104"/>
      <c r="G18" s="104"/>
      <c r="H18" s="104"/>
      <c r="I18" s="104"/>
      <c r="J18" s="104"/>
      <c r="K18" s="104"/>
    </row>
    <row r="19" spans="2:14" ht="22.15" customHeight="1">
      <c r="B19" s="110" t="s">
        <v>16</v>
      </c>
      <c r="C19" s="110"/>
      <c r="D19" s="110"/>
      <c r="E19" s="110"/>
      <c r="F19" s="110"/>
      <c r="G19" s="110"/>
      <c r="H19" s="110"/>
      <c r="I19" s="110"/>
      <c r="J19" s="110"/>
      <c r="K19" s="24"/>
    </row>
    <row r="20" spans="2:14" ht="25.15" customHeight="1">
      <c r="B20" s="117" t="s">
        <v>37</v>
      </c>
      <c r="C20" s="117"/>
      <c r="D20" s="117"/>
      <c r="E20" s="117"/>
      <c r="F20" s="117"/>
      <c r="G20" s="117"/>
      <c r="H20" s="117"/>
      <c r="I20" s="117"/>
      <c r="J20" s="117"/>
      <c r="K20" s="117"/>
    </row>
    <row r="21" spans="2:14" s="74" customFormat="1" ht="17.45" customHeight="1">
      <c r="B21" s="75"/>
      <c r="C21" s="75"/>
      <c r="D21" s="75"/>
      <c r="E21" s="75"/>
      <c r="F21" s="75"/>
      <c r="G21" s="75"/>
      <c r="H21" s="75"/>
      <c r="I21" s="75"/>
      <c r="J21" s="75"/>
      <c r="K21" s="75"/>
    </row>
    <row r="22" spans="2:14" ht="35.450000000000003" customHeight="1">
      <c r="B22" s="109" t="s">
        <v>33</v>
      </c>
      <c r="C22" s="109"/>
      <c r="D22" s="109"/>
      <c r="E22" s="109"/>
      <c r="F22" s="109"/>
      <c r="G22" s="109"/>
      <c r="H22" s="109"/>
      <c r="I22" s="109"/>
      <c r="J22" s="109"/>
      <c r="K22" s="109"/>
    </row>
    <row r="23" spans="2:14" ht="10.15" customHeight="1">
      <c r="B23" s="7"/>
      <c r="C23" s="7"/>
      <c r="D23" s="7"/>
      <c r="E23" s="7"/>
      <c r="F23" s="7"/>
      <c r="G23" s="7"/>
      <c r="H23" s="7"/>
      <c r="I23" s="7"/>
      <c r="J23" s="6"/>
      <c r="K23" s="6"/>
    </row>
    <row r="24" spans="2:14" ht="18.75" customHeight="1" thickBot="1">
      <c r="B24" s="6"/>
      <c r="C24" s="6"/>
      <c r="D24" s="6"/>
      <c r="E24" s="24"/>
      <c r="F24" s="6"/>
      <c r="G24" s="24"/>
      <c r="N24" s="31" t="s">
        <v>3</v>
      </c>
    </row>
    <row r="25" spans="2:14" ht="29.25" customHeight="1">
      <c r="B25" s="115"/>
      <c r="C25" s="111" t="s">
        <v>6</v>
      </c>
      <c r="D25" s="106" t="s">
        <v>36</v>
      </c>
      <c r="E25" s="106"/>
      <c r="F25" s="106"/>
      <c r="G25" s="106"/>
      <c r="H25" s="106"/>
      <c r="I25" s="106"/>
      <c r="J25" s="106"/>
      <c r="K25" s="106"/>
      <c r="L25" s="106"/>
      <c r="M25" s="107"/>
      <c r="N25" s="108"/>
    </row>
    <row r="26" spans="2:14" ht="34.15" customHeight="1">
      <c r="B26" s="116"/>
      <c r="C26" s="112"/>
      <c r="D26" s="113" t="s">
        <v>10</v>
      </c>
      <c r="E26" s="113"/>
      <c r="F26" s="113" t="s">
        <v>11</v>
      </c>
      <c r="G26" s="113"/>
      <c r="H26" s="113" t="s">
        <v>12</v>
      </c>
      <c r="I26" s="113"/>
      <c r="J26" s="113" t="s">
        <v>13</v>
      </c>
      <c r="K26" s="113" t="s">
        <v>14</v>
      </c>
      <c r="L26" s="113" t="s">
        <v>26</v>
      </c>
      <c r="M26" s="80"/>
      <c r="N26" s="114" t="s">
        <v>15</v>
      </c>
    </row>
    <row r="27" spans="2:14" s="23" customFormat="1" ht="47.45" customHeight="1">
      <c r="B27" s="116"/>
      <c r="C27" s="112"/>
      <c r="D27" s="48" t="s">
        <v>20</v>
      </c>
      <c r="E27" s="48" t="s">
        <v>21</v>
      </c>
      <c r="F27" s="48" t="s">
        <v>20</v>
      </c>
      <c r="G27" s="48" t="s">
        <v>21</v>
      </c>
      <c r="H27" s="48" t="s">
        <v>20</v>
      </c>
      <c r="I27" s="48" t="s">
        <v>21</v>
      </c>
      <c r="J27" s="113"/>
      <c r="K27" s="113"/>
      <c r="L27" s="113"/>
      <c r="M27" s="80"/>
      <c r="N27" s="114"/>
    </row>
    <row r="28" spans="2:14" ht="28.9" customHeight="1">
      <c r="B28" s="51" t="s">
        <v>35</v>
      </c>
      <c r="C28" s="86">
        <f>SUM(D28:N28)</f>
        <v>49297319.5</v>
      </c>
      <c r="D28" s="87">
        <v>19336541.460000001</v>
      </c>
      <c r="E28" s="87">
        <v>28867526.460000001</v>
      </c>
      <c r="F28" s="87">
        <v>1015.79</v>
      </c>
      <c r="G28" s="87">
        <v>932082.64</v>
      </c>
      <c r="H28" s="87"/>
      <c r="I28" s="87"/>
      <c r="J28" s="88">
        <v>160153.15</v>
      </c>
      <c r="K28" s="88"/>
      <c r="L28" s="49"/>
      <c r="M28" s="81"/>
      <c r="N28" s="52"/>
    </row>
    <row r="29" spans="2:14" ht="25.5" customHeight="1">
      <c r="B29" s="51" t="s">
        <v>5</v>
      </c>
      <c r="C29" s="86">
        <f t="shared" ref="C29:C32" si="4">SUM(D29:N29)</f>
        <v>0</v>
      </c>
      <c r="D29" s="87"/>
      <c r="E29" s="87"/>
      <c r="F29" s="87"/>
      <c r="G29" s="87"/>
      <c r="H29" s="87"/>
      <c r="I29" s="87"/>
      <c r="J29" s="88"/>
      <c r="K29" s="88"/>
      <c r="L29" s="49"/>
      <c r="M29" s="81"/>
      <c r="N29" s="52"/>
    </row>
    <row r="30" spans="2:14" ht="23.25" customHeight="1">
      <c r="B30" s="53" t="s">
        <v>23</v>
      </c>
      <c r="C30" s="86">
        <f t="shared" si="4"/>
        <v>49297319.5</v>
      </c>
      <c r="D30" s="86">
        <f>D28+D29</f>
        <v>19336541.460000001</v>
      </c>
      <c r="E30" s="86">
        <f t="shared" ref="E30:I30" si="5">E28+E29</f>
        <v>28867526.460000001</v>
      </c>
      <c r="F30" s="86">
        <f t="shared" si="5"/>
        <v>1015.79</v>
      </c>
      <c r="G30" s="86">
        <f t="shared" si="5"/>
        <v>932082.64</v>
      </c>
      <c r="H30" s="86">
        <f t="shared" si="5"/>
        <v>0</v>
      </c>
      <c r="I30" s="86">
        <f t="shared" si="5"/>
        <v>0</v>
      </c>
      <c r="J30" s="86">
        <f>J28+J29</f>
        <v>160153.15</v>
      </c>
      <c r="K30" s="86">
        <f>K28+K29</f>
        <v>0</v>
      </c>
      <c r="L30" s="86">
        <f>L28+L29</f>
        <v>0</v>
      </c>
      <c r="M30" s="86"/>
      <c r="N30" s="86"/>
    </row>
    <row r="31" spans="2:14" ht="29.45" customHeight="1">
      <c r="B31" s="56" t="s">
        <v>24</v>
      </c>
      <c r="C31" s="58">
        <f>SUM(D31:N31)</f>
        <v>49297319.5</v>
      </c>
      <c r="D31" s="50">
        <v>19336541.460000001</v>
      </c>
      <c r="E31" s="50">
        <v>28867526.460000001</v>
      </c>
      <c r="F31" s="50">
        <v>1015.79</v>
      </c>
      <c r="G31" s="50">
        <v>932082.64</v>
      </c>
      <c r="H31" s="50">
        <v>0</v>
      </c>
      <c r="I31" s="50">
        <v>0</v>
      </c>
      <c r="J31" s="50">
        <v>160153.15</v>
      </c>
      <c r="K31" s="50">
        <v>0</v>
      </c>
      <c r="L31" s="50">
        <v>0</v>
      </c>
      <c r="M31" s="82"/>
      <c r="N31" s="89"/>
    </row>
    <row r="32" spans="2:14" ht="38.450000000000003" customHeight="1" thickBot="1">
      <c r="B32" s="57" t="s">
        <v>25</v>
      </c>
      <c r="C32" s="59">
        <f t="shared" si="4"/>
        <v>0</v>
      </c>
      <c r="D32" s="54"/>
      <c r="E32" s="54"/>
      <c r="F32" s="54"/>
      <c r="G32" s="54"/>
      <c r="H32" s="54"/>
      <c r="I32" s="54"/>
      <c r="J32" s="54"/>
      <c r="K32" s="54"/>
      <c r="L32" s="54"/>
      <c r="M32" s="83"/>
      <c r="N32" s="55"/>
    </row>
    <row r="33" spans="2:14" ht="23.25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</row>
    <row r="34" spans="2:14" ht="18.75" customHeight="1">
      <c r="B34" s="6"/>
      <c r="C34" s="6"/>
      <c r="D34" s="6"/>
      <c r="E34" s="24"/>
      <c r="F34" s="6"/>
      <c r="G34" s="24"/>
      <c r="H34" s="6"/>
      <c r="I34" s="24"/>
      <c r="J34" s="6"/>
      <c r="K34" s="6"/>
    </row>
    <row r="35" spans="2:14" ht="20.25" customHeight="1">
      <c r="B35" s="104" t="s">
        <v>8</v>
      </c>
      <c r="C35" s="104"/>
      <c r="D35" s="104"/>
      <c r="E35" s="104"/>
      <c r="F35" s="104"/>
      <c r="G35" s="104"/>
      <c r="H35" s="104"/>
      <c r="I35" s="104"/>
      <c r="J35" s="104"/>
      <c r="K35" s="104"/>
    </row>
    <row r="36" spans="2:14" ht="20.25" customHeight="1">
      <c r="B36" s="110" t="s">
        <v>22</v>
      </c>
      <c r="C36" s="110"/>
      <c r="D36" s="110"/>
      <c r="E36" s="110"/>
      <c r="F36" s="110"/>
      <c r="G36" s="110"/>
      <c r="H36" s="110"/>
      <c r="I36" s="110"/>
      <c r="J36" s="110"/>
      <c r="K36" s="6"/>
    </row>
    <row r="37" spans="2:14" ht="35.25" customHeight="1">
      <c r="B37" s="110" t="s">
        <v>48</v>
      </c>
      <c r="C37" s="110"/>
      <c r="E37" s="90"/>
      <c r="F37" s="1" t="s">
        <v>49</v>
      </c>
      <c r="L37" s="118"/>
      <c r="M37" s="118"/>
      <c r="N37" s="118"/>
    </row>
    <row r="40" spans="2:14">
      <c r="B40" s="2" t="s">
        <v>50</v>
      </c>
      <c r="E40" s="90"/>
      <c r="F40" s="1" t="s">
        <v>51</v>
      </c>
    </row>
  </sheetData>
  <mergeCells count="27">
    <mergeCell ref="B36:J36"/>
    <mergeCell ref="B35:K35"/>
    <mergeCell ref="L37:N37"/>
    <mergeCell ref="D26:E26"/>
    <mergeCell ref="F26:G26"/>
    <mergeCell ref="H26:I26"/>
    <mergeCell ref="B37:C37"/>
    <mergeCell ref="B18:K18"/>
    <mergeCell ref="A5:N5"/>
    <mergeCell ref="D25:N25"/>
    <mergeCell ref="B22:K22"/>
    <mergeCell ref="B19:J19"/>
    <mergeCell ref="C25:C27"/>
    <mergeCell ref="J26:J27"/>
    <mergeCell ref="K26:K27"/>
    <mergeCell ref="L26:L27"/>
    <mergeCell ref="N26:N27"/>
    <mergeCell ref="B25:B27"/>
    <mergeCell ref="B20:K20"/>
    <mergeCell ref="A1:N1"/>
    <mergeCell ref="A3:N3"/>
    <mergeCell ref="A7:A8"/>
    <mergeCell ref="B7:B8"/>
    <mergeCell ref="C7:C8"/>
    <mergeCell ref="K2:N2"/>
    <mergeCell ref="D7:L7"/>
    <mergeCell ref="N7:N8"/>
  </mergeCells>
  <phoneticPr fontId="0" type="noConversion"/>
  <pageMargins left="0.39370078740157483" right="0" top="0.19685039370078741" bottom="0" header="0.11811023622047245" footer="0.11811023622047245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по остаткам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polina</cp:lastModifiedBy>
  <cp:lastPrinted>2022-03-02T03:21:35Z</cp:lastPrinted>
  <dcterms:created xsi:type="dcterms:W3CDTF">1996-10-08T23:32:33Z</dcterms:created>
  <dcterms:modified xsi:type="dcterms:W3CDTF">2022-03-02T03:23:27Z</dcterms:modified>
</cp:coreProperties>
</file>