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98" i="3"/>
  <c r="M98"/>
  <c r="L105"/>
  <c r="M105"/>
  <c r="N105"/>
  <c r="O105"/>
  <c r="K105"/>
  <c r="L103"/>
  <c r="M103"/>
  <c r="N103"/>
  <c r="O103"/>
  <c r="K103"/>
  <c r="L81"/>
  <c r="M81"/>
  <c r="N81"/>
  <c r="O81"/>
  <c r="K81"/>
  <c r="L77"/>
  <c r="M77"/>
  <c r="N77"/>
  <c r="O77"/>
  <c r="K77"/>
  <c r="L75"/>
  <c r="M75"/>
  <c r="N75"/>
  <c r="O75"/>
  <c r="K75"/>
  <c r="L72"/>
  <c r="M72"/>
  <c r="N72"/>
  <c r="O72"/>
  <c r="K72"/>
  <c r="L69"/>
  <c r="M69"/>
  <c r="N69"/>
  <c r="O69"/>
  <c r="K69"/>
  <c r="L66"/>
  <c r="M66"/>
  <c r="M64" s="1"/>
  <c r="M63" s="1"/>
  <c r="N66"/>
  <c r="N64" s="1"/>
  <c r="N63" s="1"/>
  <c r="O66"/>
  <c r="O64" s="1"/>
  <c r="O63" s="1"/>
  <c r="K66"/>
  <c r="K64" s="1"/>
  <c r="L33"/>
  <c r="M33"/>
  <c r="N33"/>
  <c r="O33"/>
  <c r="K33"/>
  <c r="L108"/>
  <c r="M108"/>
  <c r="N108"/>
  <c r="O108"/>
  <c r="K108"/>
  <c r="L118"/>
  <c r="M118"/>
  <c r="N118"/>
  <c r="O118"/>
  <c r="K118"/>
  <c r="L101"/>
  <c r="M101"/>
  <c r="N101"/>
  <c r="O101"/>
  <c r="K101"/>
  <c r="L96"/>
  <c r="M96"/>
  <c r="N96"/>
  <c r="O96"/>
  <c r="K96"/>
  <c r="L84"/>
  <c r="M84"/>
  <c r="N84"/>
  <c r="O84"/>
  <c r="K84"/>
  <c r="L86"/>
  <c r="M86"/>
  <c r="N86"/>
  <c r="O86"/>
  <c r="K86"/>
  <c r="L64"/>
  <c r="L63" s="1"/>
  <c r="L61"/>
  <c r="M61"/>
  <c r="N61"/>
  <c r="O61"/>
  <c r="K61"/>
  <c r="L45"/>
  <c r="M45"/>
  <c r="N45"/>
  <c r="O45"/>
  <c r="K45"/>
  <c r="K145"/>
  <c r="K144" s="1"/>
  <c r="L145"/>
  <c r="L144" s="1"/>
  <c r="M145"/>
  <c r="M144" s="1"/>
  <c r="N145"/>
  <c r="N144" s="1"/>
  <c r="O145"/>
  <c r="O144" s="1"/>
  <c r="L79"/>
  <c r="M79"/>
  <c r="N79"/>
  <c r="O79"/>
  <c r="K79"/>
  <c r="K54"/>
  <c r="N54"/>
  <c r="O54"/>
  <c r="M68" l="1"/>
  <c r="N68"/>
  <c r="O68"/>
  <c r="K68"/>
  <c r="L68"/>
  <c r="K99"/>
  <c r="L99"/>
  <c r="M99"/>
  <c r="N99"/>
  <c r="O99"/>
  <c r="L93" l="1"/>
  <c r="M93"/>
  <c r="N93"/>
  <c r="L43"/>
  <c r="M43"/>
  <c r="N43"/>
  <c r="O43"/>
  <c r="K43"/>
  <c r="O93"/>
  <c r="K93"/>
  <c r="N95"/>
  <c r="O95"/>
  <c r="K95"/>
  <c r="L95" l="1"/>
  <c r="L54"/>
  <c r="M54"/>
  <c r="L107"/>
  <c r="M107"/>
  <c r="N107"/>
  <c r="N98" s="1"/>
  <c r="O107"/>
  <c r="O98" s="1"/>
  <c r="M95"/>
  <c r="L57"/>
  <c r="L56" s="1"/>
  <c r="M57"/>
  <c r="M56" s="1"/>
  <c r="N56"/>
  <c r="O56"/>
  <c r="N52"/>
  <c r="O52"/>
  <c r="L39"/>
  <c r="M39"/>
  <c r="N39"/>
  <c r="O39"/>
  <c r="K39"/>
  <c r="L41"/>
  <c r="M41"/>
  <c r="N41"/>
  <c r="O41"/>
  <c r="K41"/>
  <c r="N38" l="1"/>
  <c r="N37" s="1"/>
  <c r="K38"/>
  <c r="K37" s="1"/>
  <c r="O38"/>
  <c r="O37" s="1"/>
  <c r="L38"/>
  <c r="L37" s="1"/>
  <c r="M38"/>
  <c r="M37" s="1"/>
  <c r="L148" l="1"/>
  <c r="L147" s="1"/>
  <c r="M148"/>
  <c r="M147" s="1"/>
  <c r="N148"/>
  <c r="N147" s="1"/>
  <c r="O148"/>
  <c r="O147" s="1"/>
  <c r="K148"/>
  <c r="K147" s="1"/>
  <c r="K107"/>
  <c r="K98" s="1"/>
  <c r="L52"/>
  <c r="M52"/>
  <c r="K52"/>
  <c r="K56"/>
  <c r="L117"/>
  <c r="M117"/>
  <c r="N117"/>
  <c r="O117"/>
  <c r="K117"/>
  <c r="K63"/>
  <c r="L138"/>
  <c r="M138"/>
  <c r="N138"/>
  <c r="O138"/>
  <c r="K138"/>
  <c r="L142"/>
  <c r="M142"/>
  <c r="N142"/>
  <c r="O142"/>
  <c r="K142"/>
  <c r="N47"/>
  <c r="O47"/>
  <c r="N48"/>
  <c r="O48"/>
  <c r="K48"/>
  <c r="L59"/>
  <c r="L58" s="1"/>
  <c r="M59"/>
  <c r="M58" s="1"/>
  <c r="N59"/>
  <c r="N58" s="1"/>
  <c r="O59"/>
  <c r="O58" s="1"/>
  <c r="K59"/>
  <c r="K58" s="1"/>
  <c r="L140"/>
  <c r="M140"/>
  <c r="N140"/>
  <c r="O140"/>
  <c r="K140"/>
  <c r="K30"/>
  <c r="K47"/>
  <c r="L30"/>
  <c r="L91"/>
  <c r="L90" s="1"/>
  <c r="M30"/>
  <c r="M91"/>
  <c r="M90" s="1"/>
  <c r="N30"/>
  <c r="N91"/>
  <c r="N90" s="1"/>
  <c r="O30"/>
  <c r="O91"/>
  <c r="O90" s="1"/>
  <c r="K91"/>
  <c r="K90" s="1"/>
  <c r="K31"/>
  <c r="L31"/>
  <c r="M31"/>
  <c r="N31"/>
  <c r="O31"/>
  <c r="M48"/>
  <c r="L47"/>
  <c r="N116" l="1"/>
  <c r="N89" s="1"/>
  <c r="N88" s="1"/>
  <c r="K116"/>
  <c r="K89" s="1"/>
  <c r="K88" s="1"/>
  <c r="L116"/>
  <c r="L89" s="1"/>
  <c r="L88" s="1"/>
  <c r="O116"/>
  <c r="O89" s="1"/>
  <c r="O88" s="1"/>
  <c r="M116"/>
  <c r="M89" s="1"/>
  <c r="M88" s="1"/>
  <c r="K29"/>
  <c r="L29"/>
  <c r="O29"/>
  <c r="N51"/>
  <c r="N50" s="1"/>
  <c r="O51"/>
  <c r="O50" s="1"/>
  <c r="M51"/>
  <c r="M50" s="1"/>
  <c r="M29"/>
  <c r="N29"/>
  <c r="N28" s="1"/>
  <c r="L51"/>
  <c r="L50" s="1"/>
  <c r="K51"/>
  <c r="K50" s="1"/>
  <c r="L48"/>
  <c r="M47"/>
  <c r="K28" l="1"/>
  <c r="L28"/>
  <c r="M28"/>
  <c r="O28"/>
  <c r="N150"/>
  <c r="L150" l="1"/>
  <c r="O150"/>
  <c r="M150"/>
  <c r="K150"/>
</calcChain>
</file>

<file path=xl/sharedStrings.xml><?xml version="1.0" encoding="utf-8"?>
<sst xmlns="http://schemas.openxmlformats.org/spreadsheetml/2006/main" count="1053" uniqueCount="237">
  <si>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</si>
  <si>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</si>
  <si>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</si>
  <si>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</si>
  <si>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</si>
  <si>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</si>
  <si>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</si>
  <si>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</si>
  <si>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</si>
  <si>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</si>
  <si>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</si>
  <si>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</si>
  <si>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</si>
  <si>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</si>
  <si>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</si>
  <si>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</si>
  <si>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</si>
  <si>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</si>
  <si>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</si>
  <si>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</si>
  <si>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</si>
  <si>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</si>
  <si>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</si>
  <si>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</si>
  <si>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</si>
  <si>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</si>
  <si>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</si>
  <si>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</si>
  <si>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</si>
  <si>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</si>
  <si>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</si>
  <si>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</si>
  <si>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</si>
  <si>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</si>
  <si>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</si>
  <si>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</si>
  <si>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</si>
  <si>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</si>
  <si>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</si>
  <si>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</si>
  <si>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</si>
  <si>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</si>
  <si>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</si>
  <si>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</si>
  <si>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</si>
  <si>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</si>
  <si>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</si>
  <si>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</si>
  <si>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</si>
  <si>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</si>
  <si>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</si>
  <si>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</si>
  <si>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</si>
  <si>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</si>
  <si>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</si>
  <si>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</si>
  <si>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</si>
  <si>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</si>
  <si>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</si>
  <si>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</si>
  <si>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</si>
  <si>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</si>
  <si>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</si>
  <si>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</si>
  <si>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</si>
  <si>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</si>
  <si>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</si>
  <si>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</si>
  <si>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</si>
  <si>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</si>
  <si>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</si>
  <si>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</si>
  <si>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</si>
  <si>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</si>
  <si>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</si>
  <si>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</si>
  <si>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</si>
  <si>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</si>
  <si>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</si>
  <si>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</si>
  <si>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</si>
  <si>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</si>
  <si>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</si>
  <si>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</si>
  <si>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</si>
  <si>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</si>
  <si>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</si>
  <si>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</si>
  <si>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</si>
  <si>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</si>
  <si>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</si>
  <si>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</si>
  <si>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</si>
  <si>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</si>
  <si>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</si>
  <si>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</si>
  <si>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</si>
  <si>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</si>
  <si>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</si>
  <si>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</si>
  <si>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</si>
  <si>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</si>
  <si>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</si>
  <si>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</si>
  <si>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</si>
  <si>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</si>
  <si>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</si>
  <si>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</si>
  <si>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</si>
  <si>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</si>
  <si>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</si>
  <si>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</si>
  <si>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</si>
  <si>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</si>
  <si>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</si>
  <si>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</si>
  <si>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</si>
  <si>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</si>
  <si>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</si>
  <si>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</si>
  <si>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</si>
  <si>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</si>
  <si>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</si>
  <si>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</si>
  <si>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</si>
  <si>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</si>
  <si>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</si>
  <si>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</si>
  <si>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</si>
  <si>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</si>
  <si>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</si>
  <si>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</si>
  <si>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</si>
  <si>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</si>
  <si>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</si>
  <si>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</si>
  <si>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</si>
  <si>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</si>
  <si>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</si>
  <si>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</si>
  <si>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</si>
  <si>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</si>
  <si>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</si>
  <si>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</si>
  <si>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</si>
  <si>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</si>
  <si>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</si>
  <si>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</si>
  <si>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</si>
  <si>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</si>
  <si>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</si>
  <si>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1598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</si>
  <si>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</si>
  <si>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</si>
  <si>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</si>
  <si>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</si>
  <si>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</si>
  <si>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</si>
  <si>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</si>
  <si>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</si>
  <si>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</si>
  <si>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</si>
  <si>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</si>
  <si>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</si>
  <si>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</si>
  <si>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</si>
  <si>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</si>
  <si>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</si>
  <si>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</si>
  <si>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</si>
  <si>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</si>
  <si>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</si>
  <si>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</si>
  <si>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</si>
  <si>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</si>
  <si>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</si>
  <si>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</si>
  <si>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</si>
  <si>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</si>
  <si>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</si>
  <si>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</si>
  <si>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</si>
  <si>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</si>
  <si>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</si>
  <si>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</si>
  <si>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</si>
  <si>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</si>
  <si>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</si>
  <si>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</si>
  <si>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rgb="FF22272F"/>
        <rFont val="Times New Roman"/>
        <family val="1"/>
        <charset val="204"/>
      </rPr>
      <t> </t>
    </r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</si>
  <si>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</si>
  <si>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</si>
  <si>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</si>
  <si>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</si>
  <si>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</si>
  <si>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</si>
  <si>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</si>
  <si>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</si>
  <si>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</si>
  <si>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</si>
  <si>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</si>
  <si>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</si>
  <si>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</si>
  <si>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</si>
  <si>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</si>
  <si>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</si>
  <si>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</si>
  <si>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</si>
  <si>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</si>
  <si>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</si>
  <si>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</si>
  <si>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</si>
  <si>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</si>
  <si>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</si>
  <si>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</si>
  <si>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</si>
  <si>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</si>
  <si>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</si>
  <si>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</si>
  <si>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</si>
  <si>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</si>
  <si>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</si>
  <si>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</si>
  <si>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</si>
  <si>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</si>
  <si>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</si>
  <si>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</si>
  <si>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</si>
  <si>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</si>
  <si>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</si>
  <si>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</si>
  <si>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</si>
  <si>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</si>
  <si>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</si>
  <si>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</si>
  <si>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</si>
  <si>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от 15.12.2022 № 28-209-94р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</si>
</sst>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0"/>
      <color rgb="FF22272F"/>
      <name val="Times New Roman"/>
      <family val="1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2" fillId="0" borderId="1" xfId="4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4" fillId="0" borderId="1" xfId="4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vertical="top"/>
    </xf>
    <xf numFmtId="164" fontId="1" fillId="0" borderId="1" xfId="0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1" xfId="0" applyFont="1" applyBorder="1" applyAlignment="1">
      <alignment vertical="center" wrapText="1"/>
    </xf>
    <xf numFmtId="0" fontId="19" fillId="0" borderId="1" xfId="6" applyFont="1" applyBorder="1" applyAlignment="1" applyProtection="1">
      <alignment wrapText="1"/>
    </xf>
    <xf numFmtId="0" fontId="1" fillId="0" borderId="1" xfId="4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top"/>
    </xf>
    <xf numFmtId="165" fontId="22" fillId="0" borderId="1" xfId="0" applyNumberFormat="1" applyFont="1" applyBorder="1" applyAlignment="1">
      <alignment horizontal="center" vertical="top" wrapText="1"/>
    </xf>
    <xf numFmtId="165" fontId="23" fillId="0" borderId="1" xfId="0" applyNumberFormat="1" applyFont="1" applyBorder="1" applyAlignment="1">
      <alignment horizontal="center" vertical="top" wrapText="1"/>
    </xf>
    <xf numFmtId="165" fontId="22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23" fillId="2" borderId="1" xfId="0" applyNumberFormat="1" applyFont="1" applyFill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1" fillId="0" borderId="1" xfId="4" applyNumberFormat="1" applyFont="1" applyFill="1" applyBorder="1" applyAlignment="1">
      <alignment horizontal="left" vertical="top" wrapText="1"/>
    </xf>
    <xf numFmtId="0" fontId="15" fillId="0" borderId="1" xfId="0" applyFont="1" applyBorder="1"/>
    <xf numFmtId="165" fontId="22" fillId="2" borderId="1" xfId="0" applyNumberFormat="1" applyFont="1" applyFill="1" applyBorder="1" applyAlignment="1">
      <alignment horizontal="center" vertical="top" wrapText="1"/>
    </xf>
    <xf numFmtId="165" fontId="23" fillId="4" borderId="1" xfId="5" applyNumberFormat="1" applyFont="1" applyFill="1" applyBorder="1" applyAlignment="1">
      <alignment horizontal="center" vertical="center" wrapText="1"/>
    </xf>
    <xf numFmtId="165" fontId="22" fillId="4" borderId="1" xfId="5" applyNumberFormat="1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22" fillId="2" borderId="1" xfId="0" applyNumberFormat="1" applyFont="1" applyFill="1" applyBorder="1" applyAlignment="1">
      <alignment horizontal="center" vertical="top"/>
    </xf>
    <xf numFmtId="165" fontId="22" fillId="2" borderId="3" xfId="0" applyNumberFormat="1" applyFont="1" applyFill="1" applyBorder="1" applyAlignment="1">
      <alignment horizontal="center" vertical="top" wrapText="1"/>
    </xf>
    <xf numFmtId="165" fontId="22" fillId="2" borderId="3" xfId="0" applyNumberFormat="1" applyFont="1" applyFill="1" applyBorder="1" applyAlignment="1">
      <alignment horizontal="center" vertical="top"/>
    </xf>
    <xf numFmtId="165" fontId="23" fillId="2" borderId="1" xfId="0" applyNumberFormat="1" applyFont="1" applyFill="1" applyBorder="1" applyAlignment="1">
      <alignment horizontal="center" vertical="top" wrapText="1"/>
    </xf>
    <xf numFmtId="165" fontId="23" fillId="2" borderId="3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7" fillId="0" borderId="0" xfId="0" applyFont="1"/>
    <xf numFmtId="0" fontId="26" fillId="0" borderId="0" xfId="0" applyFont="1"/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</cellXfs>
  <cellStyles count="8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275"/>
  <sheetViews>
    <sheetView tabSelected="1" workbookViewId="0">
      <selection activeCell="J15" sqref="J15:O15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27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  <col min="18" max="18" width="9.140625" customWidth="1"/>
  </cols>
  <sheetData>
    <row r="2" spans="8:15" ht="2.25" customHeight="1">
      <c r="K2" s="6"/>
    </row>
    <row r="3" spans="8:15" hidden="1">
      <c r="K3" s="87"/>
      <c r="L3" s="87"/>
      <c r="M3" s="87"/>
      <c r="N3" s="88"/>
      <c r="O3" s="87"/>
    </row>
    <row r="4" spans="8:15" hidden="1">
      <c r="K4" s="87"/>
      <c r="L4" s="87"/>
      <c r="M4" s="87"/>
      <c r="N4" s="88"/>
      <c r="O4" s="87"/>
    </row>
    <row r="5" spans="8:15" hidden="1">
      <c r="K5" s="89"/>
      <c r="L5" s="89"/>
      <c r="M5" s="89"/>
      <c r="N5" s="89"/>
      <c r="O5" s="89"/>
    </row>
    <row r="6" spans="8:15" hidden="1"/>
    <row r="7" spans="8:15" hidden="1"/>
    <row r="8" spans="8:15" ht="18.75">
      <c r="K8" s="72" t="s">
        <v>207</v>
      </c>
      <c r="L8" s="73"/>
      <c r="M8" s="73"/>
      <c r="N8" s="73"/>
      <c r="O8" s="73"/>
    </row>
    <row r="9" spans="8:15" ht="18.75">
      <c r="K9" s="85" t="s">
        <v>1</v>
      </c>
      <c r="L9" s="85"/>
      <c r="M9" s="85"/>
      <c r="N9" s="86"/>
      <c r="O9" s="85"/>
    </row>
    <row r="10" spans="8:15" ht="18.75">
      <c r="K10" s="85" t="s">
        <v>0</v>
      </c>
      <c r="L10" s="85"/>
      <c r="M10" s="85"/>
      <c r="N10" s="86"/>
      <c r="O10" s="85"/>
    </row>
    <row r="11" spans="8:15" ht="18.75">
      <c r="K11" s="84" t="s">
        <v>236</v>
      </c>
      <c r="L11" s="84"/>
      <c r="M11" s="84"/>
      <c r="N11" s="84"/>
      <c r="O11" s="84"/>
    </row>
    <row r="12" spans="8:15" hidden="1">
      <c r="K12" s="87"/>
      <c r="L12" s="87"/>
      <c r="M12" s="87"/>
      <c r="N12" s="88"/>
      <c r="O12" s="87"/>
    </row>
    <row r="13" spans="8:15" hidden="1">
      <c r="K13" s="87"/>
      <c r="L13" s="87"/>
      <c r="M13" s="87"/>
      <c r="N13" s="88"/>
      <c r="O13" s="87"/>
    </row>
    <row r="14" spans="8:15" hidden="1">
      <c r="K14" s="89"/>
      <c r="L14" s="89"/>
      <c r="M14" s="89"/>
      <c r="N14" s="89"/>
      <c r="O14" s="89"/>
    </row>
    <row r="15" spans="8:15">
      <c r="H15" s="6"/>
      <c r="I15" s="6"/>
      <c r="J15" s="90"/>
      <c r="K15" s="90"/>
      <c r="L15" s="90"/>
      <c r="M15" s="90"/>
      <c r="N15" s="90"/>
      <c r="O15" s="90"/>
    </row>
    <row r="16" spans="8:15" hidden="1">
      <c r="H16" s="6"/>
      <c r="I16" s="6"/>
      <c r="J16" s="28"/>
      <c r="K16" s="87"/>
      <c r="L16" s="87"/>
      <c r="M16" s="87"/>
      <c r="N16" s="87"/>
      <c r="O16" s="87"/>
    </row>
    <row r="17" spans="1:15" hidden="1">
      <c r="H17" s="6"/>
      <c r="I17" s="6"/>
      <c r="J17" s="28"/>
      <c r="K17" s="90"/>
      <c r="L17" s="91"/>
      <c r="M17" s="91"/>
      <c r="N17" s="91"/>
      <c r="O17" s="91"/>
    </row>
    <row r="18" spans="1:15" hidden="1">
      <c r="H18" s="6"/>
      <c r="I18" s="6"/>
      <c r="J18" s="90"/>
      <c r="K18" s="90"/>
      <c r="L18" s="90"/>
      <c r="M18" s="90"/>
      <c r="N18" s="90"/>
      <c r="O18" s="90"/>
    </row>
    <row r="19" spans="1:15" hidden="1">
      <c r="H19" s="6"/>
      <c r="I19" s="6"/>
      <c r="J19" s="90"/>
      <c r="K19" s="91"/>
      <c r="L19" s="91"/>
      <c r="M19" s="91"/>
      <c r="N19" s="91"/>
      <c r="O19" s="91"/>
    </row>
    <row r="20" spans="1:15" hidden="1">
      <c r="A20" s="91"/>
      <c r="B20" s="91"/>
      <c r="C20" s="91"/>
      <c r="D20" s="91"/>
      <c r="E20" s="91"/>
      <c r="F20" s="91"/>
      <c r="G20" s="91"/>
      <c r="H20" s="91"/>
      <c r="I20" s="91"/>
      <c r="J20" s="91"/>
      <c r="K20" s="91"/>
    </row>
    <row r="21" spans="1:15" ht="15.75">
      <c r="A21" s="92" t="s">
        <v>210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</row>
    <row r="22" spans="1:15" ht="18">
      <c r="A22" s="93" t="s">
        <v>64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5"/>
      <c r="M22" s="95"/>
      <c r="O22" t="s">
        <v>2</v>
      </c>
    </row>
    <row r="23" spans="1:15" ht="13.5" customHeight="1">
      <c r="A23" s="77" t="s">
        <v>14</v>
      </c>
      <c r="B23" s="79" t="s">
        <v>70</v>
      </c>
      <c r="C23" s="79"/>
      <c r="D23" s="79"/>
      <c r="E23" s="79"/>
      <c r="F23" s="79"/>
      <c r="G23" s="79"/>
      <c r="H23" s="79"/>
      <c r="I23" s="79"/>
      <c r="J23" s="80" t="s">
        <v>100</v>
      </c>
      <c r="K23" s="78" t="s">
        <v>186</v>
      </c>
      <c r="L23" s="14"/>
      <c r="M23" s="14"/>
      <c r="N23" s="78" t="s">
        <v>211</v>
      </c>
      <c r="O23" s="78" t="s">
        <v>212</v>
      </c>
    </row>
    <row r="24" spans="1:15" ht="12.75" customHeight="1">
      <c r="A24" s="77"/>
      <c r="B24" s="77" t="s">
        <v>61</v>
      </c>
      <c r="C24" s="77" t="s">
        <v>60</v>
      </c>
      <c r="D24" s="77" t="s">
        <v>59</v>
      </c>
      <c r="E24" s="77" t="s">
        <v>58</v>
      </c>
      <c r="F24" s="77" t="s">
        <v>62</v>
      </c>
      <c r="G24" s="77" t="s">
        <v>63</v>
      </c>
      <c r="H24" s="77" t="s">
        <v>98</v>
      </c>
      <c r="I24" s="77" t="s">
        <v>99</v>
      </c>
      <c r="J24" s="81"/>
      <c r="K24" s="78"/>
      <c r="L24" s="14"/>
      <c r="M24" s="14"/>
      <c r="N24" s="78"/>
      <c r="O24" s="78"/>
    </row>
    <row r="25" spans="1:15">
      <c r="A25" s="77"/>
      <c r="B25" s="77"/>
      <c r="C25" s="77"/>
      <c r="D25" s="77"/>
      <c r="E25" s="77"/>
      <c r="F25" s="77"/>
      <c r="G25" s="77"/>
      <c r="H25" s="83"/>
      <c r="I25" s="79"/>
      <c r="J25" s="81"/>
      <c r="K25" s="78"/>
      <c r="L25" s="14"/>
      <c r="M25" s="14"/>
      <c r="N25" s="78"/>
      <c r="O25" s="78"/>
    </row>
    <row r="26" spans="1:15" ht="168.75" customHeight="1">
      <c r="A26" s="77"/>
      <c r="B26" s="77"/>
      <c r="C26" s="77"/>
      <c r="D26" s="77"/>
      <c r="E26" s="77"/>
      <c r="F26" s="77"/>
      <c r="G26" s="77"/>
      <c r="H26" s="83"/>
      <c r="I26" s="79"/>
      <c r="J26" s="82"/>
      <c r="K26" s="78"/>
      <c r="L26" s="14"/>
      <c r="M26" s="14"/>
      <c r="N26" s="78"/>
      <c r="O26" s="78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2"/>
      <c r="M27" s="12"/>
      <c r="N27" s="13">
        <v>11</v>
      </c>
      <c r="O27" s="13">
        <v>12</v>
      </c>
    </row>
    <row r="28" spans="1:15" ht="24.75" customHeight="1">
      <c r="A28" s="1">
        <v>1</v>
      </c>
      <c r="B28" s="5" t="s">
        <v>19</v>
      </c>
      <c r="C28" s="5">
        <v>1</v>
      </c>
      <c r="D28" s="5" t="s">
        <v>20</v>
      </c>
      <c r="E28" s="5" t="s">
        <v>20</v>
      </c>
      <c r="F28" s="5" t="s">
        <v>19</v>
      </c>
      <c r="G28" s="5" t="s">
        <v>20</v>
      </c>
      <c r="H28" s="5" t="s">
        <v>21</v>
      </c>
      <c r="I28" s="5" t="s">
        <v>19</v>
      </c>
      <c r="J28" s="3" t="s">
        <v>54</v>
      </c>
      <c r="K28" s="51">
        <f>K29+K37+K47+K50+K63+K68</f>
        <v>80424</v>
      </c>
      <c r="L28" s="51" t="e">
        <f t="shared" ref="L28:O28" si="0">L29+L37+L47+L50+L63+L68</f>
        <v>#REF!</v>
      </c>
      <c r="M28" s="51" t="e">
        <f t="shared" si="0"/>
        <v>#REF!</v>
      </c>
      <c r="N28" s="51">
        <f t="shared" si="0"/>
        <v>85817.299999999988</v>
      </c>
      <c r="O28" s="51">
        <f t="shared" si="0"/>
        <v>90855.1</v>
      </c>
    </row>
    <row r="29" spans="1:15" ht="20.25" customHeight="1">
      <c r="A29" s="1">
        <v>2</v>
      </c>
      <c r="B29" s="5" t="s">
        <v>52</v>
      </c>
      <c r="C29" s="5">
        <v>1</v>
      </c>
      <c r="D29" s="5" t="s">
        <v>22</v>
      </c>
      <c r="E29" s="5" t="s">
        <v>20</v>
      </c>
      <c r="F29" s="5" t="s">
        <v>19</v>
      </c>
      <c r="G29" s="5" t="s">
        <v>20</v>
      </c>
      <c r="H29" s="5" t="s">
        <v>21</v>
      </c>
      <c r="I29" s="5" t="s">
        <v>19</v>
      </c>
      <c r="J29" s="3" t="s">
        <v>15</v>
      </c>
      <c r="K29" s="51">
        <f>K30+K33</f>
        <v>59302</v>
      </c>
      <c r="L29" s="47">
        <f>L30+L33</f>
        <v>0</v>
      </c>
      <c r="M29" s="47">
        <f>M30+M33</f>
        <v>0</v>
      </c>
      <c r="N29" s="51">
        <f>N30+N33</f>
        <v>63860.299999999996</v>
      </c>
      <c r="O29" s="51">
        <f>O30+O33</f>
        <v>68075.600000000006</v>
      </c>
    </row>
    <row r="30" spans="1:15">
      <c r="A30" s="1">
        <v>3</v>
      </c>
      <c r="B30" s="4">
        <v>182</v>
      </c>
      <c r="C30" s="4" t="s">
        <v>23</v>
      </c>
      <c r="D30" s="4" t="s">
        <v>22</v>
      </c>
      <c r="E30" s="4" t="s">
        <v>22</v>
      </c>
      <c r="F30" s="4" t="s">
        <v>19</v>
      </c>
      <c r="G30" s="4" t="s">
        <v>20</v>
      </c>
      <c r="H30" s="4" t="s">
        <v>21</v>
      </c>
      <c r="I30" s="4">
        <v>110</v>
      </c>
      <c r="J30" s="2" t="s">
        <v>16</v>
      </c>
      <c r="K30" s="50">
        <f>K32</f>
        <v>502</v>
      </c>
      <c r="L30" s="48">
        <f>L32</f>
        <v>0</v>
      </c>
      <c r="M30" s="48">
        <f>M32</f>
        <v>0</v>
      </c>
      <c r="N30" s="50">
        <f>N32</f>
        <v>526</v>
      </c>
      <c r="O30" s="50">
        <f>O32</f>
        <v>547</v>
      </c>
    </row>
    <row r="31" spans="1:15" ht="25.5">
      <c r="A31" s="1">
        <v>4</v>
      </c>
      <c r="B31" s="4">
        <v>182</v>
      </c>
      <c r="C31" s="4">
        <v>1</v>
      </c>
      <c r="D31" s="4" t="s">
        <v>22</v>
      </c>
      <c r="E31" s="4" t="s">
        <v>22</v>
      </c>
      <c r="F31" s="4" t="s">
        <v>25</v>
      </c>
      <c r="G31" s="4" t="s">
        <v>20</v>
      </c>
      <c r="H31" s="4" t="s">
        <v>21</v>
      </c>
      <c r="I31" s="4">
        <v>110</v>
      </c>
      <c r="J31" s="2" t="s">
        <v>94</v>
      </c>
      <c r="K31" s="50">
        <f>K32</f>
        <v>502</v>
      </c>
      <c r="L31" s="48">
        <f>L32</f>
        <v>0</v>
      </c>
      <c r="M31" s="48">
        <f>M32</f>
        <v>0</v>
      </c>
      <c r="N31" s="50">
        <f>N32</f>
        <v>526</v>
      </c>
      <c r="O31" s="50">
        <f>O32</f>
        <v>547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22</v>
      </c>
      <c r="E32" s="4" t="s">
        <v>22</v>
      </c>
      <c r="F32" s="4" t="s">
        <v>26</v>
      </c>
      <c r="G32" s="4" t="s">
        <v>24</v>
      </c>
      <c r="H32" s="4" t="s">
        <v>21</v>
      </c>
      <c r="I32" s="4">
        <v>110</v>
      </c>
      <c r="J32" s="2" t="s">
        <v>101</v>
      </c>
      <c r="K32" s="50">
        <v>502</v>
      </c>
      <c r="L32" s="49"/>
      <c r="M32" s="49"/>
      <c r="N32" s="52">
        <v>526</v>
      </c>
      <c r="O32" s="52">
        <v>547</v>
      </c>
    </row>
    <row r="33" spans="1:15">
      <c r="A33" s="1">
        <v>6</v>
      </c>
      <c r="B33" s="4">
        <v>182</v>
      </c>
      <c r="C33" s="4">
        <v>1</v>
      </c>
      <c r="D33" s="4" t="s">
        <v>22</v>
      </c>
      <c r="E33" s="4" t="s">
        <v>24</v>
      </c>
      <c r="F33" s="4" t="s">
        <v>19</v>
      </c>
      <c r="G33" s="4" t="s">
        <v>22</v>
      </c>
      <c r="H33" s="4" t="s">
        <v>21</v>
      </c>
      <c r="I33" s="4">
        <v>110</v>
      </c>
      <c r="J33" s="2" t="s">
        <v>17</v>
      </c>
      <c r="K33" s="50">
        <f>K34+K35+K36</f>
        <v>58800</v>
      </c>
      <c r="L33" s="50">
        <f t="shared" ref="L33:O33" si="1">L34+L35+L36</f>
        <v>0</v>
      </c>
      <c r="M33" s="50">
        <f t="shared" si="1"/>
        <v>0</v>
      </c>
      <c r="N33" s="50">
        <f t="shared" si="1"/>
        <v>63334.299999999996</v>
      </c>
      <c r="O33" s="50">
        <f t="shared" si="1"/>
        <v>67528.600000000006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22</v>
      </c>
      <c r="E34" s="4" t="s">
        <v>24</v>
      </c>
      <c r="F34" s="4" t="s">
        <v>25</v>
      </c>
      <c r="G34" s="4" t="s">
        <v>22</v>
      </c>
      <c r="H34" s="4" t="s">
        <v>21</v>
      </c>
      <c r="I34" s="4">
        <v>110</v>
      </c>
      <c r="J34" s="2" t="s">
        <v>4</v>
      </c>
      <c r="K34" s="50">
        <v>57065.599999999999</v>
      </c>
      <c r="L34" s="49"/>
      <c r="M34" s="49"/>
      <c r="N34" s="53">
        <v>61516.7</v>
      </c>
      <c r="O34" s="53">
        <v>65638.3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22</v>
      </c>
      <c r="E35" s="4" t="s">
        <v>24</v>
      </c>
      <c r="F35" s="4" t="s">
        <v>27</v>
      </c>
      <c r="G35" s="4" t="s">
        <v>22</v>
      </c>
      <c r="H35" s="4" t="s">
        <v>21</v>
      </c>
      <c r="I35" s="4">
        <v>110</v>
      </c>
      <c r="J35" s="2" t="s">
        <v>5</v>
      </c>
      <c r="K35" s="50">
        <v>1425.8</v>
      </c>
      <c r="L35" s="49"/>
      <c r="M35" s="49"/>
      <c r="N35" s="52">
        <v>1494.2</v>
      </c>
      <c r="O35" s="52">
        <v>1554</v>
      </c>
    </row>
    <row r="36" spans="1:15" ht="39.75" customHeight="1">
      <c r="A36" s="1">
        <v>9</v>
      </c>
      <c r="B36" s="4" t="s">
        <v>52</v>
      </c>
      <c r="C36" s="4" t="s">
        <v>23</v>
      </c>
      <c r="D36" s="4" t="s">
        <v>22</v>
      </c>
      <c r="E36" s="4" t="s">
        <v>24</v>
      </c>
      <c r="F36" s="4" t="s">
        <v>42</v>
      </c>
      <c r="G36" s="4" t="s">
        <v>22</v>
      </c>
      <c r="H36" s="4" t="s">
        <v>21</v>
      </c>
      <c r="I36" s="4" t="s">
        <v>49</v>
      </c>
      <c r="J36" s="2" t="s">
        <v>6</v>
      </c>
      <c r="K36" s="50">
        <v>308.60000000000002</v>
      </c>
      <c r="L36" s="49"/>
      <c r="M36" s="49"/>
      <c r="N36" s="52">
        <v>323.39999999999998</v>
      </c>
      <c r="O36" s="52">
        <v>336.3</v>
      </c>
    </row>
    <row r="37" spans="1:15">
      <c r="A37" s="1">
        <v>10</v>
      </c>
      <c r="B37" s="5">
        <v>182</v>
      </c>
      <c r="C37" s="5">
        <v>1</v>
      </c>
      <c r="D37" s="5" t="s">
        <v>36</v>
      </c>
      <c r="E37" s="5" t="s">
        <v>20</v>
      </c>
      <c r="F37" s="5" t="s">
        <v>19</v>
      </c>
      <c r="G37" s="5" t="s">
        <v>20</v>
      </c>
      <c r="H37" s="5" t="s">
        <v>21</v>
      </c>
      <c r="I37" s="5" t="s">
        <v>19</v>
      </c>
      <c r="J37" s="3" t="s">
        <v>28</v>
      </c>
      <c r="K37" s="51">
        <f>K38+K43+K45</f>
        <v>9493</v>
      </c>
      <c r="L37" s="51">
        <f t="shared" ref="L37:O37" si="2">L38+L43+L45</f>
        <v>0</v>
      </c>
      <c r="M37" s="51">
        <f t="shared" si="2"/>
        <v>0</v>
      </c>
      <c r="N37" s="51">
        <f t="shared" si="2"/>
        <v>9956.7999999999993</v>
      </c>
      <c r="O37" s="51">
        <f t="shared" si="2"/>
        <v>10393.299999999999</v>
      </c>
    </row>
    <row r="38" spans="1:15" ht="25.5">
      <c r="A38" s="1">
        <v>11</v>
      </c>
      <c r="B38" s="4" t="s">
        <v>19</v>
      </c>
      <c r="C38" s="4" t="s">
        <v>23</v>
      </c>
      <c r="D38" s="4" t="s">
        <v>36</v>
      </c>
      <c r="E38" s="4" t="s">
        <v>22</v>
      </c>
      <c r="F38" s="4" t="s">
        <v>19</v>
      </c>
      <c r="G38" s="4" t="s">
        <v>20</v>
      </c>
      <c r="H38" s="4" t="s">
        <v>21</v>
      </c>
      <c r="I38" s="4" t="s">
        <v>49</v>
      </c>
      <c r="J38" s="42" t="s">
        <v>134</v>
      </c>
      <c r="K38" s="50">
        <f>K39+K41</f>
        <v>5517</v>
      </c>
      <c r="L38" s="48">
        <f t="shared" ref="L38:O38" si="3">L39+L41</f>
        <v>0</v>
      </c>
      <c r="M38" s="48">
        <f t="shared" si="3"/>
        <v>0</v>
      </c>
      <c r="N38" s="50">
        <f t="shared" si="3"/>
        <v>5781.8</v>
      </c>
      <c r="O38" s="50">
        <f t="shared" si="3"/>
        <v>6013.1</v>
      </c>
    </row>
    <row r="39" spans="1:15" ht="25.5">
      <c r="A39" s="1">
        <v>12</v>
      </c>
      <c r="B39" s="4" t="s">
        <v>52</v>
      </c>
      <c r="C39" s="4" t="s">
        <v>23</v>
      </c>
      <c r="D39" s="4" t="s">
        <v>36</v>
      </c>
      <c r="E39" s="4" t="s">
        <v>22</v>
      </c>
      <c r="F39" s="4" t="s">
        <v>25</v>
      </c>
      <c r="G39" s="4" t="s">
        <v>22</v>
      </c>
      <c r="H39" s="4" t="s">
        <v>21</v>
      </c>
      <c r="I39" s="4" t="s">
        <v>49</v>
      </c>
      <c r="J39" s="40" t="s">
        <v>133</v>
      </c>
      <c r="K39" s="50">
        <f>K40</f>
        <v>2642.6</v>
      </c>
      <c r="L39" s="48">
        <f t="shared" ref="L39:O39" si="4">L40</f>
        <v>0</v>
      </c>
      <c r="M39" s="48">
        <f t="shared" si="4"/>
        <v>0</v>
      </c>
      <c r="N39" s="50">
        <f t="shared" si="4"/>
        <v>2769.4</v>
      </c>
      <c r="O39" s="50">
        <f t="shared" si="4"/>
        <v>2880.2</v>
      </c>
    </row>
    <row r="40" spans="1:15" ht="25.5">
      <c r="A40" s="1">
        <v>13</v>
      </c>
      <c r="B40" s="4" t="s">
        <v>52</v>
      </c>
      <c r="C40" s="4" t="s">
        <v>23</v>
      </c>
      <c r="D40" s="4" t="s">
        <v>36</v>
      </c>
      <c r="E40" s="4" t="s">
        <v>22</v>
      </c>
      <c r="F40" s="4" t="s">
        <v>132</v>
      </c>
      <c r="G40" s="4" t="s">
        <v>22</v>
      </c>
      <c r="H40" s="4" t="s">
        <v>21</v>
      </c>
      <c r="I40" s="4" t="s">
        <v>49</v>
      </c>
      <c r="J40" s="40" t="s">
        <v>133</v>
      </c>
      <c r="K40" s="50">
        <v>2642.6</v>
      </c>
      <c r="L40" s="48"/>
      <c r="M40" s="48"/>
      <c r="N40" s="50">
        <v>2769.4</v>
      </c>
      <c r="O40" s="50">
        <v>2880.2</v>
      </c>
    </row>
    <row r="41" spans="1:15" ht="25.5" customHeight="1">
      <c r="A41" s="1">
        <v>14</v>
      </c>
      <c r="B41" s="4" t="s">
        <v>52</v>
      </c>
      <c r="C41" s="4" t="s">
        <v>23</v>
      </c>
      <c r="D41" s="4" t="s">
        <v>36</v>
      </c>
      <c r="E41" s="4" t="s">
        <v>22</v>
      </c>
      <c r="F41" s="4" t="s">
        <v>27</v>
      </c>
      <c r="G41" s="4" t="s">
        <v>22</v>
      </c>
      <c r="H41" s="4" t="s">
        <v>21</v>
      </c>
      <c r="I41" s="4" t="s">
        <v>49</v>
      </c>
      <c r="J41" s="40" t="s">
        <v>131</v>
      </c>
      <c r="K41" s="50">
        <f>K42</f>
        <v>2874.4</v>
      </c>
      <c r="L41" s="48">
        <f t="shared" ref="L41:O41" si="5">L42</f>
        <v>0</v>
      </c>
      <c r="M41" s="48">
        <f t="shared" si="5"/>
        <v>0</v>
      </c>
      <c r="N41" s="50">
        <f t="shared" si="5"/>
        <v>3012.4</v>
      </c>
      <c r="O41" s="50">
        <f t="shared" si="5"/>
        <v>3132.9</v>
      </c>
    </row>
    <row r="42" spans="1:15" ht="51">
      <c r="A42" s="1">
        <v>15</v>
      </c>
      <c r="B42" s="4" t="s">
        <v>52</v>
      </c>
      <c r="C42" s="4" t="s">
        <v>23</v>
      </c>
      <c r="D42" s="4" t="s">
        <v>36</v>
      </c>
      <c r="E42" s="4" t="s">
        <v>22</v>
      </c>
      <c r="F42" s="4" t="s">
        <v>129</v>
      </c>
      <c r="G42" s="4" t="s">
        <v>22</v>
      </c>
      <c r="H42" s="4" t="s">
        <v>21</v>
      </c>
      <c r="I42" s="4" t="s">
        <v>49</v>
      </c>
      <c r="J42" s="40" t="s">
        <v>130</v>
      </c>
      <c r="K42" s="50">
        <v>2874.4</v>
      </c>
      <c r="L42" s="48"/>
      <c r="M42" s="48"/>
      <c r="N42" s="50">
        <v>3012.4</v>
      </c>
      <c r="O42" s="50">
        <v>3132.9</v>
      </c>
    </row>
    <row r="43" spans="1:15">
      <c r="A43" s="1">
        <v>16</v>
      </c>
      <c r="B43" s="4" t="s">
        <v>19</v>
      </c>
      <c r="C43" s="4" t="s">
        <v>23</v>
      </c>
      <c r="D43" s="4" t="s">
        <v>36</v>
      </c>
      <c r="E43" s="4" t="s">
        <v>37</v>
      </c>
      <c r="F43" s="4" t="s">
        <v>19</v>
      </c>
      <c r="G43" s="4" t="s">
        <v>22</v>
      </c>
      <c r="H43" s="4" t="s">
        <v>21</v>
      </c>
      <c r="I43" s="4" t="s">
        <v>49</v>
      </c>
      <c r="J43" s="58" t="s">
        <v>140</v>
      </c>
      <c r="K43" s="50">
        <f>K44</f>
        <v>2000</v>
      </c>
      <c r="L43" s="50">
        <f t="shared" ref="L43:O43" si="6">L44</f>
        <v>0</v>
      </c>
      <c r="M43" s="50">
        <f t="shared" si="6"/>
        <v>0</v>
      </c>
      <c r="N43" s="50">
        <f t="shared" si="6"/>
        <v>2120</v>
      </c>
      <c r="O43" s="50">
        <f t="shared" si="6"/>
        <v>2243</v>
      </c>
    </row>
    <row r="44" spans="1:15">
      <c r="A44" s="1">
        <v>17</v>
      </c>
      <c r="B44" s="4" t="s">
        <v>52</v>
      </c>
      <c r="C44" s="4" t="s">
        <v>23</v>
      </c>
      <c r="D44" s="4" t="s">
        <v>36</v>
      </c>
      <c r="E44" s="4" t="s">
        <v>37</v>
      </c>
      <c r="F44" s="4" t="s">
        <v>25</v>
      </c>
      <c r="G44" s="4" t="s">
        <v>22</v>
      </c>
      <c r="H44" s="4" t="s">
        <v>21</v>
      </c>
      <c r="I44" s="4" t="s">
        <v>49</v>
      </c>
      <c r="J44" s="58" t="s">
        <v>140</v>
      </c>
      <c r="K44" s="50">
        <v>2000</v>
      </c>
      <c r="L44" s="48"/>
      <c r="M44" s="48"/>
      <c r="N44" s="50">
        <v>2120</v>
      </c>
      <c r="O44" s="50">
        <v>2243</v>
      </c>
    </row>
    <row r="45" spans="1:15" ht="25.5">
      <c r="A45" s="1">
        <v>18</v>
      </c>
      <c r="B45" s="4" t="s">
        <v>19</v>
      </c>
      <c r="C45" s="4" t="s">
        <v>23</v>
      </c>
      <c r="D45" s="4" t="s">
        <v>36</v>
      </c>
      <c r="E45" s="4" t="s">
        <v>187</v>
      </c>
      <c r="F45" s="4" t="s">
        <v>19</v>
      </c>
      <c r="G45" s="4" t="s">
        <v>24</v>
      </c>
      <c r="H45" s="4" t="s">
        <v>21</v>
      </c>
      <c r="I45" s="4" t="s">
        <v>49</v>
      </c>
      <c r="J45" s="40" t="s">
        <v>188</v>
      </c>
      <c r="K45" s="50">
        <f>K46</f>
        <v>1976</v>
      </c>
      <c r="L45" s="50">
        <f t="shared" ref="L45:O45" si="7">L46</f>
        <v>0</v>
      </c>
      <c r="M45" s="50">
        <f t="shared" si="7"/>
        <v>0</v>
      </c>
      <c r="N45" s="50">
        <f t="shared" si="7"/>
        <v>2055</v>
      </c>
      <c r="O45" s="50">
        <f t="shared" si="7"/>
        <v>2137.1999999999998</v>
      </c>
    </row>
    <row r="46" spans="1:15" ht="28.5">
      <c r="A46" s="1">
        <v>19</v>
      </c>
      <c r="B46" s="4" t="s">
        <v>52</v>
      </c>
      <c r="C46" s="4" t="s">
        <v>23</v>
      </c>
      <c r="D46" s="4" t="s">
        <v>36</v>
      </c>
      <c r="E46" s="4" t="s">
        <v>187</v>
      </c>
      <c r="F46" s="4" t="s">
        <v>27</v>
      </c>
      <c r="G46" s="4" t="s">
        <v>24</v>
      </c>
      <c r="H46" s="4" t="s">
        <v>21</v>
      </c>
      <c r="I46" s="4" t="s">
        <v>49</v>
      </c>
      <c r="J46" s="40" t="s">
        <v>189</v>
      </c>
      <c r="K46" s="50">
        <v>1976</v>
      </c>
      <c r="L46" s="48"/>
      <c r="M46" s="48"/>
      <c r="N46" s="50">
        <v>2055</v>
      </c>
      <c r="O46" s="50">
        <v>2137.1999999999998</v>
      </c>
    </row>
    <row r="47" spans="1:15" ht="12.75" customHeight="1">
      <c r="A47" s="1">
        <v>20</v>
      </c>
      <c r="B47" s="5" t="s">
        <v>19</v>
      </c>
      <c r="C47" s="5">
        <v>1</v>
      </c>
      <c r="D47" s="5" t="s">
        <v>38</v>
      </c>
      <c r="E47" s="5" t="s">
        <v>20</v>
      </c>
      <c r="F47" s="5" t="s">
        <v>19</v>
      </c>
      <c r="G47" s="5" t="s">
        <v>20</v>
      </c>
      <c r="H47" s="5" t="s">
        <v>21</v>
      </c>
      <c r="I47" s="5" t="s">
        <v>19</v>
      </c>
      <c r="J47" s="3" t="s">
        <v>29</v>
      </c>
      <c r="K47" s="51">
        <f>K49</f>
        <v>1717</v>
      </c>
      <c r="L47" s="47">
        <f>L49</f>
        <v>0</v>
      </c>
      <c r="M47" s="47">
        <f>M49</f>
        <v>0</v>
      </c>
      <c r="N47" s="51">
        <f>N49</f>
        <v>1717</v>
      </c>
      <c r="O47" s="51">
        <f>O49</f>
        <v>1717</v>
      </c>
    </row>
    <row r="48" spans="1:15" ht="25.5">
      <c r="A48" s="1">
        <v>21</v>
      </c>
      <c r="B48" s="4" t="s">
        <v>52</v>
      </c>
      <c r="C48" s="4" t="s">
        <v>23</v>
      </c>
      <c r="D48" s="4" t="s">
        <v>38</v>
      </c>
      <c r="E48" s="4" t="s">
        <v>37</v>
      </c>
      <c r="F48" s="4" t="s">
        <v>19</v>
      </c>
      <c r="G48" s="4" t="s">
        <v>22</v>
      </c>
      <c r="H48" s="4" t="s">
        <v>21</v>
      </c>
      <c r="I48" s="4" t="s">
        <v>49</v>
      </c>
      <c r="J48" s="2" t="s">
        <v>55</v>
      </c>
      <c r="K48" s="50">
        <f>K49</f>
        <v>1717</v>
      </c>
      <c r="L48" s="48">
        <f>L49</f>
        <v>0</v>
      </c>
      <c r="M48" s="48">
        <f>M49</f>
        <v>0</v>
      </c>
      <c r="N48" s="50">
        <f>N49</f>
        <v>1717</v>
      </c>
      <c r="O48" s="50">
        <f>O49</f>
        <v>1717</v>
      </c>
    </row>
    <row r="49" spans="1:15" ht="38.25">
      <c r="A49" s="1">
        <v>22</v>
      </c>
      <c r="B49" s="4">
        <v>182</v>
      </c>
      <c r="C49" s="4">
        <v>1</v>
      </c>
      <c r="D49" s="4" t="s">
        <v>38</v>
      </c>
      <c r="E49" s="4" t="s">
        <v>37</v>
      </c>
      <c r="F49" s="4" t="s">
        <v>25</v>
      </c>
      <c r="G49" s="4" t="s">
        <v>22</v>
      </c>
      <c r="H49" s="4" t="s">
        <v>21</v>
      </c>
      <c r="I49" s="4">
        <v>110</v>
      </c>
      <c r="J49" s="2" t="s">
        <v>66</v>
      </c>
      <c r="K49" s="50">
        <v>1717</v>
      </c>
      <c r="L49" s="48"/>
      <c r="M49" s="48"/>
      <c r="N49" s="50">
        <v>1717</v>
      </c>
      <c r="O49" s="50">
        <v>1717</v>
      </c>
    </row>
    <row r="50" spans="1:15" ht="26.25" customHeight="1">
      <c r="A50" s="1">
        <v>23</v>
      </c>
      <c r="B50" s="5" t="s">
        <v>19</v>
      </c>
      <c r="C50" s="5">
        <v>1</v>
      </c>
      <c r="D50" s="5">
        <v>11</v>
      </c>
      <c r="E50" s="5" t="s">
        <v>20</v>
      </c>
      <c r="F50" s="5" t="s">
        <v>19</v>
      </c>
      <c r="G50" s="5" t="s">
        <v>20</v>
      </c>
      <c r="H50" s="5" t="s">
        <v>21</v>
      </c>
      <c r="I50" s="5" t="s">
        <v>19</v>
      </c>
      <c r="J50" s="3" t="s">
        <v>30</v>
      </c>
      <c r="K50" s="51">
        <f>K51+K58</f>
        <v>9280</v>
      </c>
      <c r="L50" s="47" t="e">
        <f>L51+L58</f>
        <v>#REF!</v>
      </c>
      <c r="M50" s="47" t="e">
        <f>M51+M58</f>
        <v>#REF!</v>
      </c>
      <c r="N50" s="51">
        <f>N51+N58</f>
        <v>9651.2000000000007</v>
      </c>
      <c r="O50" s="51">
        <f>O51+O58</f>
        <v>10037.199999999999</v>
      </c>
    </row>
    <row r="51" spans="1:15" ht="69.75" customHeight="1">
      <c r="A51" s="1">
        <v>24</v>
      </c>
      <c r="B51" s="4" t="s">
        <v>8</v>
      </c>
      <c r="C51" s="4">
        <v>1</v>
      </c>
      <c r="D51" s="4">
        <v>11</v>
      </c>
      <c r="E51" s="4" t="s">
        <v>36</v>
      </c>
      <c r="F51" s="4" t="s">
        <v>19</v>
      </c>
      <c r="G51" s="4" t="s">
        <v>20</v>
      </c>
      <c r="H51" s="4" t="s">
        <v>21</v>
      </c>
      <c r="I51" s="4">
        <v>120</v>
      </c>
      <c r="J51" s="23" t="s">
        <v>3</v>
      </c>
      <c r="K51" s="50">
        <f>K52+K54+K56</f>
        <v>8913.5</v>
      </c>
      <c r="L51" s="48" t="e">
        <f>L52+L56+L54</f>
        <v>#REF!</v>
      </c>
      <c r="M51" s="48" t="e">
        <f>M52+M56+M54</f>
        <v>#REF!</v>
      </c>
      <c r="N51" s="50">
        <f>N52+N56+N54</f>
        <v>9270</v>
      </c>
      <c r="O51" s="50">
        <f>O52+O56+O54</f>
        <v>9640.7999999999993</v>
      </c>
    </row>
    <row r="52" spans="1:15" ht="56.25" customHeight="1">
      <c r="A52" s="1">
        <v>25</v>
      </c>
      <c r="B52" s="4" t="s">
        <v>8</v>
      </c>
      <c r="C52" s="4">
        <v>1</v>
      </c>
      <c r="D52" s="4">
        <v>11</v>
      </c>
      <c r="E52" s="4" t="s">
        <v>36</v>
      </c>
      <c r="F52" s="4" t="s">
        <v>25</v>
      </c>
      <c r="G52" s="4" t="s">
        <v>20</v>
      </c>
      <c r="H52" s="4" t="s">
        <v>21</v>
      </c>
      <c r="I52" s="4">
        <v>120</v>
      </c>
      <c r="J52" s="2" t="s">
        <v>9</v>
      </c>
      <c r="K52" s="50">
        <f>K53</f>
        <v>6200</v>
      </c>
      <c r="L52" s="48">
        <f>L53</f>
        <v>0</v>
      </c>
      <c r="M52" s="48">
        <f>M53</f>
        <v>0</v>
      </c>
      <c r="N52" s="50">
        <f>N53</f>
        <v>6448</v>
      </c>
      <c r="O52" s="50">
        <f>O53</f>
        <v>6705.9</v>
      </c>
    </row>
    <row r="53" spans="1:15" ht="66.75" customHeight="1">
      <c r="A53" s="1">
        <v>26</v>
      </c>
      <c r="B53" s="4" t="s">
        <v>8</v>
      </c>
      <c r="C53" s="4">
        <v>1</v>
      </c>
      <c r="D53" s="4">
        <v>11</v>
      </c>
      <c r="E53" s="4" t="s">
        <v>36</v>
      </c>
      <c r="F53" s="4" t="s">
        <v>13</v>
      </c>
      <c r="G53" s="4" t="s">
        <v>36</v>
      </c>
      <c r="H53" s="4" t="s">
        <v>21</v>
      </c>
      <c r="I53" s="4">
        <v>120</v>
      </c>
      <c r="J53" s="17" t="s">
        <v>113</v>
      </c>
      <c r="K53" s="50">
        <v>6200</v>
      </c>
      <c r="L53" s="49"/>
      <c r="M53" s="49"/>
      <c r="N53" s="52">
        <v>6448</v>
      </c>
      <c r="O53" s="52">
        <v>6705.9</v>
      </c>
    </row>
    <row r="54" spans="1:15" ht="66.75" customHeight="1">
      <c r="A54" s="1">
        <v>27</v>
      </c>
      <c r="B54" s="4" t="s">
        <v>8</v>
      </c>
      <c r="C54" s="4">
        <v>1</v>
      </c>
      <c r="D54" s="4">
        <v>11</v>
      </c>
      <c r="E54" s="4" t="s">
        <v>36</v>
      </c>
      <c r="F54" s="4" t="s">
        <v>27</v>
      </c>
      <c r="G54" s="4" t="s">
        <v>20</v>
      </c>
      <c r="H54" s="4" t="s">
        <v>21</v>
      </c>
      <c r="I54" s="4">
        <v>120</v>
      </c>
      <c r="J54" s="34" t="s">
        <v>119</v>
      </c>
      <c r="K54" s="50">
        <f>K55</f>
        <v>727</v>
      </c>
      <c r="L54" s="48">
        <f t="shared" ref="L54:O54" si="8">L55</f>
        <v>0</v>
      </c>
      <c r="M54" s="48">
        <f t="shared" si="8"/>
        <v>0</v>
      </c>
      <c r="N54" s="50">
        <f t="shared" si="8"/>
        <v>756</v>
      </c>
      <c r="O54" s="50">
        <f t="shared" si="8"/>
        <v>786.3</v>
      </c>
    </row>
    <row r="55" spans="1:15" ht="58.5" customHeight="1">
      <c r="A55" s="1">
        <v>28</v>
      </c>
      <c r="B55" s="4" t="s">
        <v>8</v>
      </c>
      <c r="C55" s="4">
        <v>1</v>
      </c>
      <c r="D55" s="4">
        <v>11</v>
      </c>
      <c r="E55" s="4" t="s">
        <v>36</v>
      </c>
      <c r="F55" s="4" t="s">
        <v>118</v>
      </c>
      <c r="G55" s="4" t="s">
        <v>36</v>
      </c>
      <c r="H55" s="4" t="s">
        <v>21</v>
      </c>
      <c r="I55" s="4">
        <v>120</v>
      </c>
      <c r="J55" s="35" t="s">
        <v>120</v>
      </c>
      <c r="K55" s="50">
        <v>727</v>
      </c>
      <c r="L55" s="49"/>
      <c r="M55" s="49"/>
      <c r="N55" s="52">
        <v>756</v>
      </c>
      <c r="O55" s="52">
        <v>786.3</v>
      </c>
    </row>
    <row r="56" spans="1:15" ht="63.75" customHeight="1">
      <c r="A56" s="1">
        <v>29</v>
      </c>
      <c r="B56" s="4" t="s">
        <v>8</v>
      </c>
      <c r="C56" s="4">
        <v>1</v>
      </c>
      <c r="D56" s="4">
        <v>11</v>
      </c>
      <c r="E56" s="4" t="s">
        <v>36</v>
      </c>
      <c r="F56" s="4" t="s">
        <v>42</v>
      </c>
      <c r="G56" s="4" t="s">
        <v>20</v>
      </c>
      <c r="H56" s="4" t="s">
        <v>21</v>
      </c>
      <c r="I56" s="4">
        <v>120</v>
      </c>
      <c r="J56" s="42" t="s">
        <v>208</v>
      </c>
      <c r="K56" s="50">
        <f>K57</f>
        <v>1986.5</v>
      </c>
      <c r="L56" s="48" t="e">
        <f t="shared" ref="L56:O56" si="9">L57</f>
        <v>#REF!</v>
      </c>
      <c r="M56" s="48" t="e">
        <f t="shared" si="9"/>
        <v>#REF!</v>
      </c>
      <c r="N56" s="50">
        <f t="shared" si="9"/>
        <v>2066</v>
      </c>
      <c r="O56" s="50">
        <f t="shared" si="9"/>
        <v>2148.6</v>
      </c>
    </row>
    <row r="57" spans="1:15" ht="51">
      <c r="A57" s="1">
        <v>30</v>
      </c>
      <c r="B57" s="4" t="s">
        <v>8</v>
      </c>
      <c r="C57" s="4">
        <v>1</v>
      </c>
      <c r="D57" s="4">
        <v>11</v>
      </c>
      <c r="E57" s="4" t="s">
        <v>36</v>
      </c>
      <c r="F57" s="4" t="s">
        <v>43</v>
      </c>
      <c r="G57" s="4" t="s">
        <v>36</v>
      </c>
      <c r="H57" s="4" t="s">
        <v>21</v>
      </c>
      <c r="I57" s="4">
        <v>120</v>
      </c>
      <c r="J57" s="2" t="s">
        <v>7</v>
      </c>
      <c r="K57" s="50">
        <v>1986.5</v>
      </c>
      <c r="L57" s="48" t="e">
        <f>#REF!+#REF!</f>
        <v>#REF!</v>
      </c>
      <c r="M57" s="48" t="e">
        <f>#REF!+#REF!</f>
        <v>#REF!</v>
      </c>
      <c r="N57" s="50">
        <v>2066</v>
      </c>
      <c r="O57" s="50">
        <v>2148.6</v>
      </c>
    </row>
    <row r="58" spans="1:15" ht="63.75">
      <c r="A58" s="1">
        <v>31</v>
      </c>
      <c r="B58" s="4" t="s">
        <v>8</v>
      </c>
      <c r="C58" s="4" t="s">
        <v>23</v>
      </c>
      <c r="D58" s="4" t="s">
        <v>57</v>
      </c>
      <c r="E58" s="4" t="s">
        <v>40</v>
      </c>
      <c r="F58" s="4" t="s">
        <v>19</v>
      </c>
      <c r="G58" s="4" t="s">
        <v>20</v>
      </c>
      <c r="H58" s="4" t="s">
        <v>21</v>
      </c>
      <c r="I58" s="4" t="s">
        <v>56</v>
      </c>
      <c r="J58" s="2" t="s">
        <v>87</v>
      </c>
      <c r="K58" s="50">
        <f>K59+K61</f>
        <v>366.5</v>
      </c>
      <c r="L58" s="50">
        <f t="shared" ref="L58:O58" si="10">L59+L61</f>
        <v>0</v>
      </c>
      <c r="M58" s="50">
        <f t="shared" si="10"/>
        <v>0</v>
      </c>
      <c r="N58" s="50">
        <f t="shared" si="10"/>
        <v>381.2</v>
      </c>
      <c r="O58" s="50">
        <f t="shared" si="10"/>
        <v>396.40000000000003</v>
      </c>
    </row>
    <row r="59" spans="1:15" ht="63.75">
      <c r="A59" s="1">
        <v>32</v>
      </c>
      <c r="B59" s="4" t="s">
        <v>8</v>
      </c>
      <c r="C59" s="4" t="s">
        <v>23</v>
      </c>
      <c r="D59" s="4" t="s">
        <v>57</v>
      </c>
      <c r="E59" s="4" t="s">
        <v>40</v>
      </c>
      <c r="F59" s="4" t="s">
        <v>44</v>
      </c>
      <c r="G59" s="4" t="s">
        <v>20</v>
      </c>
      <c r="H59" s="4" t="s">
        <v>21</v>
      </c>
      <c r="I59" s="4" t="s">
        <v>56</v>
      </c>
      <c r="J59" s="2" t="s">
        <v>88</v>
      </c>
      <c r="K59" s="50">
        <f t="shared" ref="K59:O59" si="11">K60</f>
        <v>246.5</v>
      </c>
      <c r="L59" s="50">
        <f t="shared" si="11"/>
        <v>0</v>
      </c>
      <c r="M59" s="50">
        <f t="shared" si="11"/>
        <v>0</v>
      </c>
      <c r="N59" s="50">
        <f t="shared" si="11"/>
        <v>256.39999999999998</v>
      </c>
      <c r="O59" s="50">
        <f t="shared" si="11"/>
        <v>266.60000000000002</v>
      </c>
    </row>
    <row r="60" spans="1:15" ht="63.75">
      <c r="A60" s="1">
        <v>33</v>
      </c>
      <c r="B60" s="4" t="s">
        <v>8</v>
      </c>
      <c r="C60" s="4" t="s">
        <v>23</v>
      </c>
      <c r="D60" s="4" t="s">
        <v>57</v>
      </c>
      <c r="E60" s="4" t="s">
        <v>40</v>
      </c>
      <c r="F60" s="4" t="s">
        <v>90</v>
      </c>
      <c r="G60" s="4" t="s">
        <v>36</v>
      </c>
      <c r="H60" s="4" t="s">
        <v>21</v>
      </c>
      <c r="I60" s="4" t="s">
        <v>56</v>
      </c>
      <c r="J60" s="2" t="s">
        <v>89</v>
      </c>
      <c r="K60" s="50">
        <v>246.5</v>
      </c>
      <c r="L60" s="52"/>
      <c r="M60" s="52"/>
      <c r="N60" s="52">
        <v>256.39999999999998</v>
      </c>
      <c r="O60" s="52">
        <v>266.60000000000002</v>
      </c>
    </row>
    <row r="61" spans="1:15" ht="78.75" customHeight="1">
      <c r="A61" s="1">
        <v>34</v>
      </c>
      <c r="B61" s="4" t="s">
        <v>8</v>
      </c>
      <c r="C61" s="4" t="s">
        <v>23</v>
      </c>
      <c r="D61" s="4" t="s">
        <v>57</v>
      </c>
      <c r="E61" s="4" t="s">
        <v>40</v>
      </c>
      <c r="F61" s="4" t="s">
        <v>152</v>
      </c>
      <c r="G61" s="4" t="s">
        <v>20</v>
      </c>
      <c r="H61" s="4" t="s">
        <v>21</v>
      </c>
      <c r="I61" s="4" t="s">
        <v>56</v>
      </c>
      <c r="J61" s="40" t="s">
        <v>191</v>
      </c>
      <c r="K61" s="50">
        <f>K62</f>
        <v>120</v>
      </c>
      <c r="L61" s="50">
        <f t="shared" ref="L61:O61" si="12">L62</f>
        <v>0</v>
      </c>
      <c r="M61" s="50">
        <f t="shared" si="12"/>
        <v>0</v>
      </c>
      <c r="N61" s="50">
        <f t="shared" si="12"/>
        <v>124.8</v>
      </c>
      <c r="O61" s="50">
        <f t="shared" si="12"/>
        <v>129.80000000000001</v>
      </c>
    </row>
    <row r="62" spans="1:15" ht="80.25" customHeight="1">
      <c r="A62" s="1">
        <v>35</v>
      </c>
      <c r="B62" s="4" t="s">
        <v>8</v>
      </c>
      <c r="C62" s="4" t="s">
        <v>23</v>
      </c>
      <c r="D62" s="4" t="s">
        <v>57</v>
      </c>
      <c r="E62" s="4" t="s">
        <v>40</v>
      </c>
      <c r="F62" s="4" t="s">
        <v>152</v>
      </c>
      <c r="G62" s="4" t="s">
        <v>36</v>
      </c>
      <c r="H62" s="4" t="s">
        <v>21</v>
      </c>
      <c r="I62" s="4" t="s">
        <v>56</v>
      </c>
      <c r="J62" s="40" t="s">
        <v>190</v>
      </c>
      <c r="K62" s="50">
        <v>120</v>
      </c>
      <c r="L62" s="52"/>
      <c r="M62" s="52"/>
      <c r="N62" s="52">
        <v>124.8</v>
      </c>
      <c r="O62" s="52">
        <v>129.80000000000001</v>
      </c>
    </row>
    <row r="63" spans="1:15" ht="16.5" customHeight="1">
      <c r="A63" s="1">
        <v>36</v>
      </c>
      <c r="B63" s="5" t="s">
        <v>19</v>
      </c>
      <c r="C63" s="5">
        <v>1</v>
      </c>
      <c r="D63" s="5">
        <v>12</v>
      </c>
      <c r="E63" s="5" t="s">
        <v>20</v>
      </c>
      <c r="F63" s="5" t="s">
        <v>19</v>
      </c>
      <c r="G63" s="5" t="s">
        <v>20</v>
      </c>
      <c r="H63" s="5" t="s">
        <v>21</v>
      </c>
      <c r="I63" s="5" t="s">
        <v>19</v>
      </c>
      <c r="J63" s="3" t="s">
        <v>31</v>
      </c>
      <c r="K63" s="51">
        <f>K64</f>
        <v>432</v>
      </c>
      <c r="L63" s="51">
        <f t="shared" ref="L63:O63" si="13">L64</f>
        <v>0</v>
      </c>
      <c r="M63" s="51">
        <f t="shared" si="13"/>
        <v>0</v>
      </c>
      <c r="N63" s="51">
        <f t="shared" si="13"/>
        <v>432</v>
      </c>
      <c r="O63" s="51">
        <f t="shared" si="13"/>
        <v>432</v>
      </c>
    </row>
    <row r="64" spans="1:15" ht="17.25" customHeight="1">
      <c r="A64" s="1">
        <v>37</v>
      </c>
      <c r="B64" s="4" t="s">
        <v>11</v>
      </c>
      <c r="C64" s="4">
        <v>1</v>
      </c>
      <c r="D64" s="4">
        <v>12</v>
      </c>
      <c r="E64" s="4" t="s">
        <v>22</v>
      </c>
      <c r="F64" s="4" t="s">
        <v>19</v>
      </c>
      <c r="G64" s="4" t="s">
        <v>22</v>
      </c>
      <c r="H64" s="4" t="s">
        <v>21</v>
      </c>
      <c r="I64" s="4">
        <v>120</v>
      </c>
      <c r="J64" s="2" t="s">
        <v>32</v>
      </c>
      <c r="K64" s="50">
        <f>K65+K66</f>
        <v>432</v>
      </c>
      <c r="L64" s="50">
        <f t="shared" ref="L64:O64" si="14">L65+L66</f>
        <v>0</v>
      </c>
      <c r="M64" s="50">
        <f t="shared" si="14"/>
        <v>0</v>
      </c>
      <c r="N64" s="50">
        <f t="shared" si="14"/>
        <v>432</v>
      </c>
      <c r="O64" s="50">
        <f t="shared" si="14"/>
        <v>432</v>
      </c>
    </row>
    <row r="65" spans="1:15" ht="25.5">
      <c r="A65" s="1">
        <v>38</v>
      </c>
      <c r="B65" s="4" t="s">
        <v>11</v>
      </c>
      <c r="C65" s="4" t="s">
        <v>23</v>
      </c>
      <c r="D65" s="4" t="s">
        <v>68</v>
      </c>
      <c r="E65" s="4" t="s">
        <v>22</v>
      </c>
      <c r="F65" s="4" t="s">
        <v>25</v>
      </c>
      <c r="G65" s="4" t="s">
        <v>22</v>
      </c>
      <c r="H65" s="4" t="s">
        <v>21</v>
      </c>
      <c r="I65" s="4" t="s">
        <v>56</v>
      </c>
      <c r="J65" s="2" t="s">
        <v>67</v>
      </c>
      <c r="K65" s="50">
        <v>27</v>
      </c>
      <c r="L65" s="50"/>
      <c r="M65" s="50"/>
      <c r="N65" s="50">
        <v>27</v>
      </c>
      <c r="O65" s="50">
        <v>27</v>
      </c>
    </row>
    <row r="66" spans="1:15" ht="18" customHeight="1">
      <c r="A66" s="1">
        <v>39</v>
      </c>
      <c r="B66" s="4" t="s">
        <v>11</v>
      </c>
      <c r="C66" s="4" t="s">
        <v>23</v>
      </c>
      <c r="D66" s="4" t="s">
        <v>68</v>
      </c>
      <c r="E66" s="4" t="s">
        <v>22</v>
      </c>
      <c r="F66" s="4" t="s">
        <v>44</v>
      </c>
      <c r="G66" s="4" t="s">
        <v>22</v>
      </c>
      <c r="H66" s="4" t="s">
        <v>21</v>
      </c>
      <c r="I66" s="4" t="s">
        <v>56</v>
      </c>
      <c r="J66" s="2" t="s">
        <v>69</v>
      </c>
      <c r="K66" s="50">
        <f>K67</f>
        <v>405</v>
      </c>
      <c r="L66" s="50">
        <f t="shared" ref="L66:O66" si="15">L67</f>
        <v>0</v>
      </c>
      <c r="M66" s="50">
        <f t="shared" si="15"/>
        <v>0</v>
      </c>
      <c r="N66" s="50">
        <f t="shared" si="15"/>
        <v>405</v>
      </c>
      <c r="O66" s="50">
        <f t="shared" si="15"/>
        <v>405</v>
      </c>
    </row>
    <row r="67" spans="1:15" ht="18" customHeight="1">
      <c r="A67" s="1">
        <v>40</v>
      </c>
      <c r="B67" s="4" t="s">
        <v>11</v>
      </c>
      <c r="C67" s="4" t="s">
        <v>23</v>
      </c>
      <c r="D67" s="4" t="s">
        <v>68</v>
      </c>
      <c r="E67" s="4" t="s">
        <v>22</v>
      </c>
      <c r="F67" s="4" t="s">
        <v>122</v>
      </c>
      <c r="G67" s="4" t="s">
        <v>22</v>
      </c>
      <c r="H67" s="4" t="s">
        <v>21</v>
      </c>
      <c r="I67" s="4" t="s">
        <v>56</v>
      </c>
      <c r="J67" s="36" t="s">
        <v>121</v>
      </c>
      <c r="K67" s="50">
        <v>405</v>
      </c>
      <c r="L67" s="52"/>
      <c r="M67" s="52"/>
      <c r="N67" s="50">
        <v>405</v>
      </c>
      <c r="O67" s="50">
        <v>405</v>
      </c>
    </row>
    <row r="68" spans="1:15" ht="22.5" customHeight="1">
      <c r="A68" s="1">
        <v>41</v>
      </c>
      <c r="B68" s="5" t="s">
        <v>19</v>
      </c>
      <c r="C68" s="5">
        <v>1</v>
      </c>
      <c r="D68" s="5">
        <v>16</v>
      </c>
      <c r="E68" s="5" t="s">
        <v>20</v>
      </c>
      <c r="F68" s="5" t="s">
        <v>19</v>
      </c>
      <c r="G68" s="5" t="s">
        <v>20</v>
      </c>
      <c r="H68" s="5" t="s">
        <v>21</v>
      </c>
      <c r="I68" s="5" t="s">
        <v>19</v>
      </c>
      <c r="J68" s="3" t="s">
        <v>33</v>
      </c>
      <c r="K68" s="51">
        <f>K69+K72+K75+K77+K79+K81+K84+K86</f>
        <v>200</v>
      </c>
      <c r="L68" s="51">
        <f t="shared" ref="L68:O68" si="16">L69+L72+L75+L77+L79+L81+L84+L86</f>
        <v>0</v>
      </c>
      <c r="M68" s="51">
        <f t="shared" si="16"/>
        <v>0</v>
      </c>
      <c r="N68" s="51">
        <f t="shared" si="16"/>
        <v>200</v>
      </c>
      <c r="O68" s="51">
        <f t="shared" si="16"/>
        <v>200</v>
      </c>
    </row>
    <row r="69" spans="1:15" ht="37.5" customHeight="1">
      <c r="A69" s="1">
        <v>42</v>
      </c>
      <c r="B69" s="4" t="s">
        <v>19</v>
      </c>
      <c r="C69" s="4" t="s">
        <v>23</v>
      </c>
      <c r="D69" s="4" t="s">
        <v>53</v>
      </c>
      <c r="E69" s="4" t="s">
        <v>22</v>
      </c>
      <c r="F69" s="4" t="s">
        <v>41</v>
      </c>
      <c r="G69" s="4" t="s">
        <v>22</v>
      </c>
      <c r="H69" s="4" t="s">
        <v>21</v>
      </c>
      <c r="I69" s="4" t="s">
        <v>51</v>
      </c>
      <c r="J69" s="44" t="s">
        <v>220</v>
      </c>
      <c r="K69" s="50">
        <f>K70+K71</f>
        <v>8</v>
      </c>
      <c r="L69" s="50">
        <f t="shared" ref="L69:O69" si="17">L70+L71</f>
        <v>0</v>
      </c>
      <c r="M69" s="50">
        <f t="shared" si="17"/>
        <v>0</v>
      </c>
      <c r="N69" s="50">
        <f t="shared" si="17"/>
        <v>8</v>
      </c>
      <c r="O69" s="50">
        <f t="shared" si="17"/>
        <v>8</v>
      </c>
    </row>
    <row r="70" spans="1:15" ht="63.75" customHeight="1">
      <c r="A70" s="1">
        <v>43</v>
      </c>
      <c r="B70" s="4" t="s">
        <v>213</v>
      </c>
      <c r="C70" s="4" t="s">
        <v>23</v>
      </c>
      <c r="D70" s="4" t="s">
        <v>53</v>
      </c>
      <c r="E70" s="4" t="s">
        <v>22</v>
      </c>
      <c r="F70" s="4" t="s">
        <v>214</v>
      </c>
      <c r="G70" s="4" t="s">
        <v>22</v>
      </c>
      <c r="H70" s="4" t="s">
        <v>21</v>
      </c>
      <c r="I70" s="4" t="s">
        <v>51</v>
      </c>
      <c r="J70" s="44" t="s">
        <v>215</v>
      </c>
      <c r="K70" s="50">
        <v>2</v>
      </c>
      <c r="L70" s="50"/>
      <c r="M70" s="50"/>
      <c r="N70" s="50">
        <v>2</v>
      </c>
      <c r="O70" s="50">
        <v>2</v>
      </c>
    </row>
    <row r="71" spans="1:15" ht="66" customHeight="1">
      <c r="A71" s="1">
        <v>44</v>
      </c>
      <c r="B71" s="4" t="s">
        <v>154</v>
      </c>
      <c r="C71" s="4" t="s">
        <v>23</v>
      </c>
      <c r="D71" s="4" t="s">
        <v>53</v>
      </c>
      <c r="E71" s="4" t="s">
        <v>22</v>
      </c>
      <c r="F71" s="4" t="s">
        <v>214</v>
      </c>
      <c r="G71" s="4" t="s">
        <v>22</v>
      </c>
      <c r="H71" s="4" t="s">
        <v>21</v>
      </c>
      <c r="I71" s="4" t="s">
        <v>51</v>
      </c>
      <c r="J71" s="44" t="s">
        <v>215</v>
      </c>
      <c r="K71" s="50">
        <v>6</v>
      </c>
      <c r="L71" s="50"/>
      <c r="M71" s="50"/>
      <c r="N71" s="50">
        <v>6</v>
      </c>
      <c r="O71" s="50">
        <v>6</v>
      </c>
    </row>
    <row r="72" spans="1:15" ht="64.5" customHeight="1">
      <c r="A72" s="1">
        <v>45</v>
      </c>
      <c r="B72" s="4" t="s">
        <v>19</v>
      </c>
      <c r="C72" s="4" t="s">
        <v>23</v>
      </c>
      <c r="D72" s="4" t="s">
        <v>53</v>
      </c>
      <c r="E72" s="4" t="s">
        <v>22</v>
      </c>
      <c r="F72" s="4" t="s">
        <v>45</v>
      </c>
      <c r="G72" s="4" t="s">
        <v>22</v>
      </c>
      <c r="H72" s="4" t="s">
        <v>21</v>
      </c>
      <c r="I72" s="4" t="s">
        <v>51</v>
      </c>
      <c r="J72" s="44" t="s">
        <v>143</v>
      </c>
      <c r="K72" s="50">
        <f>K73+K74</f>
        <v>65</v>
      </c>
      <c r="L72" s="50">
        <f t="shared" ref="L72:O72" si="18">L73+L74</f>
        <v>0</v>
      </c>
      <c r="M72" s="50">
        <f t="shared" si="18"/>
        <v>0</v>
      </c>
      <c r="N72" s="50">
        <f t="shared" si="18"/>
        <v>65</v>
      </c>
      <c r="O72" s="50">
        <f t="shared" si="18"/>
        <v>65</v>
      </c>
    </row>
    <row r="73" spans="1:15" ht="78" customHeight="1">
      <c r="A73" s="1">
        <v>46</v>
      </c>
      <c r="B73" s="4" t="s">
        <v>213</v>
      </c>
      <c r="C73" s="4" t="s">
        <v>23</v>
      </c>
      <c r="D73" s="4" t="s">
        <v>53</v>
      </c>
      <c r="E73" s="4" t="s">
        <v>22</v>
      </c>
      <c r="F73" s="4" t="s">
        <v>142</v>
      </c>
      <c r="G73" s="4" t="s">
        <v>22</v>
      </c>
      <c r="H73" s="4" t="s">
        <v>21</v>
      </c>
      <c r="I73" s="4" t="s">
        <v>51</v>
      </c>
      <c r="J73" s="44" t="s">
        <v>141</v>
      </c>
      <c r="K73" s="50">
        <v>1</v>
      </c>
      <c r="L73" s="50"/>
      <c r="M73" s="50"/>
      <c r="N73" s="50">
        <v>1</v>
      </c>
      <c r="O73" s="50">
        <v>1</v>
      </c>
    </row>
    <row r="74" spans="1:15" ht="78.75" customHeight="1">
      <c r="A74" s="1">
        <v>47</v>
      </c>
      <c r="B74" s="4" t="s">
        <v>154</v>
      </c>
      <c r="C74" s="4" t="s">
        <v>23</v>
      </c>
      <c r="D74" s="4" t="s">
        <v>53</v>
      </c>
      <c r="E74" s="4" t="s">
        <v>22</v>
      </c>
      <c r="F74" s="4" t="s">
        <v>142</v>
      </c>
      <c r="G74" s="4" t="s">
        <v>22</v>
      </c>
      <c r="H74" s="4" t="s">
        <v>21</v>
      </c>
      <c r="I74" s="4" t="s">
        <v>51</v>
      </c>
      <c r="J74" s="44" t="s">
        <v>141</v>
      </c>
      <c r="K74" s="50">
        <v>64</v>
      </c>
      <c r="L74" s="50"/>
      <c r="M74" s="50"/>
      <c r="N74" s="50">
        <v>64</v>
      </c>
      <c r="O74" s="50">
        <v>64</v>
      </c>
    </row>
    <row r="75" spans="1:15" ht="37.5" customHeight="1">
      <c r="A75" s="1">
        <v>48</v>
      </c>
      <c r="B75" s="4" t="s">
        <v>19</v>
      </c>
      <c r="C75" s="4" t="s">
        <v>23</v>
      </c>
      <c r="D75" s="4" t="s">
        <v>53</v>
      </c>
      <c r="E75" s="4" t="s">
        <v>22</v>
      </c>
      <c r="F75" s="4" t="s">
        <v>219</v>
      </c>
      <c r="G75" s="4" t="s">
        <v>22</v>
      </c>
      <c r="H75" s="4" t="s">
        <v>21</v>
      </c>
      <c r="I75" s="4" t="s">
        <v>51</v>
      </c>
      <c r="J75" s="44" t="s">
        <v>218</v>
      </c>
      <c r="K75" s="50">
        <f>K76</f>
        <v>12</v>
      </c>
      <c r="L75" s="50">
        <f t="shared" ref="L75:O75" si="19">L76</f>
        <v>0</v>
      </c>
      <c r="M75" s="50">
        <f t="shared" si="19"/>
        <v>0</v>
      </c>
      <c r="N75" s="50">
        <f t="shared" si="19"/>
        <v>12</v>
      </c>
      <c r="O75" s="50">
        <f t="shared" si="19"/>
        <v>12</v>
      </c>
    </row>
    <row r="76" spans="1:15" ht="66" customHeight="1">
      <c r="A76" s="1">
        <v>49</v>
      </c>
      <c r="B76" s="4" t="s">
        <v>154</v>
      </c>
      <c r="C76" s="4" t="s">
        <v>23</v>
      </c>
      <c r="D76" s="4" t="s">
        <v>53</v>
      </c>
      <c r="E76" s="4" t="s">
        <v>22</v>
      </c>
      <c r="F76" s="4" t="s">
        <v>216</v>
      </c>
      <c r="G76" s="4" t="s">
        <v>22</v>
      </c>
      <c r="H76" s="4" t="s">
        <v>21</v>
      </c>
      <c r="I76" s="4" t="s">
        <v>51</v>
      </c>
      <c r="J76" s="44" t="s">
        <v>217</v>
      </c>
      <c r="K76" s="50">
        <v>12</v>
      </c>
      <c r="L76" s="50"/>
      <c r="M76" s="50"/>
      <c r="N76" s="50">
        <v>12</v>
      </c>
      <c r="O76" s="50">
        <v>12</v>
      </c>
    </row>
    <row r="77" spans="1:15" ht="58.5" customHeight="1">
      <c r="A77" s="1">
        <v>50</v>
      </c>
      <c r="B77" s="4" t="s">
        <v>19</v>
      </c>
      <c r="C77" s="4" t="s">
        <v>23</v>
      </c>
      <c r="D77" s="4" t="s">
        <v>53</v>
      </c>
      <c r="E77" s="4" t="s">
        <v>22</v>
      </c>
      <c r="F77" s="4" t="s">
        <v>152</v>
      </c>
      <c r="G77" s="4" t="s">
        <v>22</v>
      </c>
      <c r="H77" s="4" t="s">
        <v>21</v>
      </c>
      <c r="I77" s="4" t="s">
        <v>51</v>
      </c>
      <c r="J77" s="44" t="s">
        <v>223</v>
      </c>
      <c r="K77" s="50">
        <f>K78</f>
        <v>1</v>
      </c>
      <c r="L77" s="50">
        <f t="shared" ref="L77:O77" si="20">L78</f>
        <v>0</v>
      </c>
      <c r="M77" s="50">
        <f t="shared" si="20"/>
        <v>0</v>
      </c>
      <c r="N77" s="50">
        <f t="shared" si="20"/>
        <v>1</v>
      </c>
      <c r="O77" s="50">
        <f t="shared" si="20"/>
        <v>1</v>
      </c>
    </row>
    <row r="78" spans="1:15" ht="66" customHeight="1">
      <c r="A78" s="1">
        <v>51</v>
      </c>
      <c r="B78" s="4" t="s">
        <v>154</v>
      </c>
      <c r="C78" s="4" t="s">
        <v>23</v>
      </c>
      <c r="D78" s="4" t="s">
        <v>53</v>
      </c>
      <c r="E78" s="4" t="s">
        <v>22</v>
      </c>
      <c r="F78" s="4" t="s">
        <v>221</v>
      </c>
      <c r="G78" s="4" t="s">
        <v>22</v>
      </c>
      <c r="H78" s="4" t="s">
        <v>21</v>
      </c>
      <c r="I78" s="4" t="s">
        <v>51</v>
      </c>
      <c r="J78" s="44" t="s">
        <v>222</v>
      </c>
      <c r="K78" s="50">
        <v>1</v>
      </c>
      <c r="L78" s="50"/>
      <c r="M78" s="50"/>
      <c r="N78" s="50">
        <v>1</v>
      </c>
      <c r="O78" s="50">
        <v>1</v>
      </c>
    </row>
    <row r="79" spans="1:15" ht="57.75" customHeight="1">
      <c r="A79" s="1">
        <v>52</v>
      </c>
      <c r="B79" s="4" t="s">
        <v>19</v>
      </c>
      <c r="C79" s="4" t="s">
        <v>23</v>
      </c>
      <c r="D79" s="4" t="s">
        <v>53</v>
      </c>
      <c r="E79" s="4" t="s">
        <v>22</v>
      </c>
      <c r="F79" s="4" t="s">
        <v>51</v>
      </c>
      <c r="G79" s="4" t="s">
        <v>22</v>
      </c>
      <c r="H79" s="4" t="s">
        <v>21</v>
      </c>
      <c r="I79" s="4" t="s">
        <v>51</v>
      </c>
      <c r="J79" s="44" t="s">
        <v>156</v>
      </c>
      <c r="K79" s="50">
        <f>K80</f>
        <v>30</v>
      </c>
      <c r="L79" s="50">
        <f t="shared" ref="L79:O79" si="21">L80</f>
        <v>0</v>
      </c>
      <c r="M79" s="50">
        <f t="shared" si="21"/>
        <v>0</v>
      </c>
      <c r="N79" s="50">
        <f t="shared" si="21"/>
        <v>30</v>
      </c>
      <c r="O79" s="50">
        <f t="shared" si="21"/>
        <v>30</v>
      </c>
    </row>
    <row r="80" spans="1:15" ht="81" customHeight="1">
      <c r="A80" s="1">
        <v>53</v>
      </c>
      <c r="B80" s="4" t="s">
        <v>154</v>
      </c>
      <c r="C80" s="4" t="s">
        <v>23</v>
      </c>
      <c r="D80" s="4" t="s">
        <v>53</v>
      </c>
      <c r="E80" s="4" t="s">
        <v>22</v>
      </c>
      <c r="F80" s="4" t="s">
        <v>157</v>
      </c>
      <c r="G80" s="4" t="s">
        <v>22</v>
      </c>
      <c r="H80" s="4" t="s">
        <v>21</v>
      </c>
      <c r="I80" s="4" t="s">
        <v>51</v>
      </c>
      <c r="J80" s="44" t="s">
        <v>155</v>
      </c>
      <c r="K80" s="50">
        <v>30</v>
      </c>
      <c r="L80" s="50"/>
      <c r="M80" s="50"/>
      <c r="N80" s="50">
        <v>30</v>
      </c>
      <c r="O80" s="50">
        <v>30</v>
      </c>
    </row>
    <row r="81" spans="1:22" ht="42" customHeight="1">
      <c r="A81" s="1">
        <v>54</v>
      </c>
      <c r="B81" s="4" t="s">
        <v>19</v>
      </c>
      <c r="C81" s="4" t="s">
        <v>23</v>
      </c>
      <c r="D81" s="4" t="s">
        <v>53</v>
      </c>
      <c r="E81" s="4" t="s">
        <v>22</v>
      </c>
      <c r="F81" s="4" t="s">
        <v>159</v>
      </c>
      <c r="G81" s="4" t="s">
        <v>22</v>
      </c>
      <c r="H81" s="4" t="s">
        <v>21</v>
      </c>
      <c r="I81" s="4" t="s">
        <v>51</v>
      </c>
      <c r="J81" s="44" t="s">
        <v>161</v>
      </c>
      <c r="K81" s="50">
        <f>K82+K83</f>
        <v>57</v>
      </c>
      <c r="L81" s="50">
        <f t="shared" ref="L81:O81" si="22">L82+L83</f>
        <v>0</v>
      </c>
      <c r="M81" s="50">
        <f t="shared" si="22"/>
        <v>0</v>
      </c>
      <c r="N81" s="50">
        <f t="shared" si="22"/>
        <v>57</v>
      </c>
      <c r="O81" s="50">
        <f t="shared" si="22"/>
        <v>57</v>
      </c>
    </row>
    <row r="82" spans="1:22" ht="42" customHeight="1">
      <c r="A82" s="1">
        <v>55</v>
      </c>
      <c r="B82" s="4" t="s">
        <v>213</v>
      </c>
      <c r="C82" s="4" t="s">
        <v>23</v>
      </c>
      <c r="D82" s="4" t="s">
        <v>53</v>
      </c>
      <c r="E82" s="4" t="s">
        <v>22</v>
      </c>
      <c r="F82" s="4" t="s">
        <v>158</v>
      </c>
      <c r="G82" s="4" t="s">
        <v>22</v>
      </c>
      <c r="H82" s="4" t="s">
        <v>21</v>
      </c>
      <c r="I82" s="4" t="s">
        <v>51</v>
      </c>
      <c r="J82" s="44" t="s">
        <v>160</v>
      </c>
      <c r="K82" s="50">
        <v>1</v>
      </c>
      <c r="L82" s="50"/>
      <c r="M82" s="50"/>
      <c r="N82" s="50">
        <v>1</v>
      </c>
      <c r="O82" s="50">
        <v>1</v>
      </c>
    </row>
    <row r="83" spans="1:22" ht="66" customHeight="1">
      <c r="A83" s="1">
        <v>56</v>
      </c>
      <c r="B83" s="4" t="s">
        <v>154</v>
      </c>
      <c r="C83" s="4" t="s">
        <v>23</v>
      </c>
      <c r="D83" s="4" t="s">
        <v>53</v>
      </c>
      <c r="E83" s="4" t="s">
        <v>22</v>
      </c>
      <c r="F83" s="4" t="s">
        <v>158</v>
      </c>
      <c r="G83" s="4" t="s">
        <v>22</v>
      </c>
      <c r="H83" s="4" t="s">
        <v>21</v>
      </c>
      <c r="I83" s="4" t="s">
        <v>51</v>
      </c>
      <c r="J83" s="44" t="s">
        <v>160</v>
      </c>
      <c r="K83" s="50">
        <v>56</v>
      </c>
      <c r="L83" s="50"/>
      <c r="M83" s="50"/>
      <c r="N83" s="50">
        <v>56</v>
      </c>
      <c r="O83" s="50">
        <v>56</v>
      </c>
    </row>
    <row r="84" spans="1:22" ht="53.25" customHeight="1">
      <c r="A84" s="1">
        <v>57</v>
      </c>
      <c r="B84" s="4" t="s">
        <v>19</v>
      </c>
      <c r="C84" s="4" t="s">
        <v>23</v>
      </c>
      <c r="D84" s="4" t="s">
        <v>53</v>
      </c>
      <c r="E84" s="4" t="s">
        <v>22</v>
      </c>
      <c r="F84" s="4" t="s">
        <v>145</v>
      </c>
      <c r="G84" s="4" t="s">
        <v>22</v>
      </c>
      <c r="H84" s="4" t="s">
        <v>21</v>
      </c>
      <c r="I84" s="4" t="s">
        <v>51</v>
      </c>
      <c r="J84" s="44" t="s">
        <v>192</v>
      </c>
      <c r="K84" s="50">
        <f>K85</f>
        <v>17</v>
      </c>
      <c r="L84" s="50">
        <f t="shared" ref="L84:O84" si="23">L85</f>
        <v>0</v>
      </c>
      <c r="M84" s="50">
        <f t="shared" si="23"/>
        <v>0</v>
      </c>
      <c r="N84" s="50">
        <f t="shared" si="23"/>
        <v>17</v>
      </c>
      <c r="O84" s="50">
        <f t="shared" si="23"/>
        <v>17</v>
      </c>
    </row>
    <row r="85" spans="1:22" ht="66.75" customHeight="1">
      <c r="A85" s="1">
        <v>58</v>
      </c>
      <c r="B85" s="4" t="s">
        <v>154</v>
      </c>
      <c r="C85" s="4" t="s">
        <v>23</v>
      </c>
      <c r="D85" s="4" t="s">
        <v>53</v>
      </c>
      <c r="E85" s="4" t="s">
        <v>22</v>
      </c>
      <c r="F85" s="4" t="s">
        <v>144</v>
      </c>
      <c r="G85" s="4" t="s">
        <v>22</v>
      </c>
      <c r="H85" s="4" t="s">
        <v>21</v>
      </c>
      <c r="I85" s="4" t="s">
        <v>51</v>
      </c>
      <c r="J85" s="44" t="s">
        <v>146</v>
      </c>
      <c r="K85" s="50">
        <v>17</v>
      </c>
      <c r="L85" s="50"/>
      <c r="M85" s="50"/>
      <c r="N85" s="50">
        <v>17</v>
      </c>
      <c r="O85" s="50">
        <v>17</v>
      </c>
    </row>
    <row r="86" spans="1:22" ht="63.75" customHeight="1">
      <c r="A86" s="1">
        <v>59</v>
      </c>
      <c r="B86" s="4" t="s">
        <v>19</v>
      </c>
      <c r="C86" s="4" t="s">
        <v>23</v>
      </c>
      <c r="D86" s="4" t="s">
        <v>53</v>
      </c>
      <c r="E86" s="4" t="s">
        <v>107</v>
      </c>
      <c r="F86" s="4" t="s">
        <v>42</v>
      </c>
      <c r="G86" s="4" t="s">
        <v>36</v>
      </c>
      <c r="H86" s="4" t="s">
        <v>21</v>
      </c>
      <c r="I86" s="4" t="s">
        <v>51</v>
      </c>
      <c r="J86" s="40" t="s">
        <v>226</v>
      </c>
      <c r="K86" s="50">
        <f>K87</f>
        <v>10</v>
      </c>
      <c r="L86" s="50">
        <f t="shared" ref="L86:O86" si="24">L87</f>
        <v>0</v>
      </c>
      <c r="M86" s="50">
        <f t="shared" si="24"/>
        <v>0</v>
      </c>
      <c r="N86" s="50">
        <f t="shared" si="24"/>
        <v>10</v>
      </c>
      <c r="O86" s="50">
        <f t="shared" si="24"/>
        <v>10</v>
      </c>
    </row>
    <row r="87" spans="1:22" ht="39" customHeight="1">
      <c r="A87" s="1">
        <v>60</v>
      </c>
      <c r="B87" s="4" t="s">
        <v>224</v>
      </c>
      <c r="C87" s="4" t="s">
        <v>23</v>
      </c>
      <c r="D87" s="4" t="s">
        <v>53</v>
      </c>
      <c r="E87" s="4" t="s">
        <v>107</v>
      </c>
      <c r="F87" s="4" t="s">
        <v>225</v>
      </c>
      <c r="G87" s="4" t="s">
        <v>36</v>
      </c>
      <c r="H87" s="4" t="s">
        <v>21</v>
      </c>
      <c r="I87" s="4" t="s">
        <v>51</v>
      </c>
      <c r="J87" s="40" t="s">
        <v>227</v>
      </c>
      <c r="K87" s="50">
        <v>10</v>
      </c>
      <c r="L87" s="50"/>
      <c r="M87" s="50"/>
      <c r="N87" s="50">
        <v>10</v>
      </c>
      <c r="O87" s="50">
        <v>10</v>
      </c>
    </row>
    <row r="88" spans="1:22" ht="14.25" customHeight="1">
      <c r="A88" s="1">
        <v>61</v>
      </c>
      <c r="B88" s="5" t="s">
        <v>19</v>
      </c>
      <c r="C88" s="5">
        <v>2</v>
      </c>
      <c r="D88" s="5" t="s">
        <v>20</v>
      </c>
      <c r="E88" s="5" t="s">
        <v>20</v>
      </c>
      <c r="F88" s="5" t="s">
        <v>19</v>
      </c>
      <c r="G88" s="5" t="s">
        <v>20</v>
      </c>
      <c r="H88" s="5" t="s">
        <v>21</v>
      </c>
      <c r="I88" s="5" t="s">
        <v>19</v>
      </c>
      <c r="J88" s="3" t="s">
        <v>34</v>
      </c>
      <c r="K88" s="51">
        <f>K89+K147</f>
        <v>938039.99999999988</v>
      </c>
      <c r="L88" s="51">
        <f>L89+L147</f>
        <v>3942.2</v>
      </c>
      <c r="M88" s="51">
        <f>M89+M147</f>
        <v>3942.2</v>
      </c>
      <c r="N88" s="51">
        <f>N89+N147</f>
        <v>940892.2</v>
      </c>
      <c r="O88" s="51">
        <f>O89+O147</f>
        <v>939011.2</v>
      </c>
    </row>
    <row r="89" spans="1:22" ht="33.75" customHeight="1">
      <c r="A89" s="1">
        <v>62</v>
      </c>
      <c r="B89" s="5" t="s">
        <v>12</v>
      </c>
      <c r="C89" s="5">
        <v>2</v>
      </c>
      <c r="D89" s="5" t="s">
        <v>24</v>
      </c>
      <c r="E89" s="5" t="s">
        <v>20</v>
      </c>
      <c r="F89" s="5" t="s">
        <v>19</v>
      </c>
      <c r="G89" s="5" t="s">
        <v>20</v>
      </c>
      <c r="H89" s="5" t="s">
        <v>21</v>
      </c>
      <c r="I89" s="5" t="s">
        <v>19</v>
      </c>
      <c r="J89" s="3" t="s">
        <v>35</v>
      </c>
      <c r="K89" s="51">
        <f>K90+K98+K116+K144</f>
        <v>938039.99999999988</v>
      </c>
      <c r="L89" s="51">
        <f>L90+L98+L116+L144</f>
        <v>3942.2</v>
      </c>
      <c r="M89" s="51">
        <f>M90+M98+M116+M144</f>
        <v>3942.2</v>
      </c>
      <c r="N89" s="51">
        <f>N90+N98+N116+N144</f>
        <v>900501</v>
      </c>
      <c r="O89" s="51">
        <f>O90+O98+O116+O144</f>
        <v>888491.29999999993</v>
      </c>
    </row>
    <row r="90" spans="1:22" ht="32.25" customHeight="1">
      <c r="A90" s="1">
        <v>63</v>
      </c>
      <c r="B90" s="5" t="s">
        <v>12</v>
      </c>
      <c r="C90" s="5">
        <v>2</v>
      </c>
      <c r="D90" s="5" t="s">
        <v>24</v>
      </c>
      <c r="E90" s="5" t="s">
        <v>107</v>
      </c>
      <c r="F90" s="5" t="s">
        <v>19</v>
      </c>
      <c r="G90" s="5" t="s">
        <v>20</v>
      </c>
      <c r="H90" s="5" t="s">
        <v>21</v>
      </c>
      <c r="I90" s="5" t="s">
        <v>123</v>
      </c>
      <c r="J90" s="3" t="s">
        <v>108</v>
      </c>
      <c r="K90" s="51">
        <f>K91+K93+K95</f>
        <v>478939.10000000003</v>
      </c>
      <c r="L90" s="51">
        <f t="shared" ref="L90:O90" si="25">L91+L93+L95</f>
        <v>0</v>
      </c>
      <c r="M90" s="51">
        <f t="shared" si="25"/>
        <v>0</v>
      </c>
      <c r="N90" s="51">
        <f t="shared" si="25"/>
        <v>450119.4</v>
      </c>
      <c r="O90" s="51">
        <f t="shared" si="25"/>
        <v>450119.4</v>
      </c>
    </row>
    <row r="91" spans="1:22" ht="15.75" customHeight="1">
      <c r="A91" s="1">
        <v>64</v>
      </c>
      <c r="B91" s="4" t="s">
        <v>12</v>
      </c>
      <c r="C91" s="4">
        <v>2</v>
      </c>
      <c r="D91" s="4" t="s">
        <v>24</v>
      </c>
      <c r="E91" s="4" t="s">
        <v>102</v>
      </c>
      <c r="F91" s="4" t="s">
        <v>46</v>
      </c>
      <c r="G91" s="4" t="s">
        <v>20</v>
      </c>
      <c r="H91" s="4" t="s">
        <v>21</v>
      </c>
      <c r="I91" s="4" t="s">
        <v>123</v>
      </c>
      <c r="J91" s="24" t="s">
        <v>18</v>
      </c>
      <c r="K91" s="50">
        <f>K92</f>
        <v>144098.5</v>
      </c>
      <c r="L91" s="50">
        <f t="shared" ref="L91:O91" si="26">L92</f>
        <v>0</v>
      </c>
      <c r="M91" s="50">
        <f t="shared" si="26"/>
        <v>0</v>
      </c>
      <c r="N91" s="50">
        <f t="shared" si="26"/>
        <v>115278.8</v>
      </c>
      <c r="O91" s="50">
        <f t="shared" si="26"/>
        <v>115278.8</v>
      </c>
    </row>
    <row r="92" spans="1:22" ht="37.5" customHeight="1">
      <c r="A92" s="1">
        <v>65</v>
      </c>
      <c r="B92" s="11" t="s">
        <v>12</v>
      </c>
      <c r="C92" s="11" t="s">
        <v>47</v>
      </c>
      <c r="D92" s="11" t="s">
        <v>24</v>
      </c>
      <c r="E92" s="11" t="s">
        <v>102</v>
      </c>
      <c r="F92" s="11" t="s">
        <v>46</v>
      </c>
      <c r="G92" s="11" t="s">
        <v>36</v>
      </c>
      <c r="H92" s="11" t="s">
        <v>21</v>
      </c>
      <c r="I92" s="11" t="s">
        <v>123</v>
      </c>
      <c r="J92" s="42" t="s">
        <v>185</v>
      </c>
      <c r="K92" s="50">
        <v>144098.5</v>
      </c>
      <c r="L92" s="52"/>
      <c r="M92" s="52"/>
      <c r="N92" s="52">
        <v>115278.8</v>
      </c>
      <c r="O92" s="52">
        <v>115278.8</v>
      </c>
    </row>
    <row r="93" spans="1:22" s="15" customFormat="1" ht="27" customHeight="1">
      <c r="A93" s="1">
        <v>66</v>
      </c>
      <c r="B93" s="11" t="s">
        <v>12</v>
      </c>
      <c r="C93" s="11">
        <v>2</v>
      </c>
      <c r="D93" s="11" t="s">
        <v>24</v>
      </c>
      <c r="E93" s="11" t="s">
        <v>102</v>
      </c>
      <c r="F93" s="11" t="s">
        <v>103</v>
      </c>
      <c r="G93" s="11" t="s">
        <v>20</v>
      </c>
      <c r="H93" s="11" t="s">
        <v>21</v>
      </c>
      <c r="I93" s="11" t="s">
        <v>123</v>
      </c>
      <c r="J93" s="21" t="s">
        <v>65</v>
      </c>
      <c r="K93" s="59">
        <f>K94</f>
        <v>274884.2</v>
      </c>
      <c r="L93" s="59">
        <f t="shared" ref="L93:N93" si="27">L94</f>
        <v>0</v>
      </c>
      <c r="M93" s="59">
        <f t="shared" si="27"/>
        <v>0</v>
      </c>
      <c r="N93" s="59">
        <f t="shared" si="27"/>
        <v>274884.2</v>
      </c>
      <c r="O93" s="59">
        <f t="shared" ref="O93" si="28">O94</f>
        <v>274884.2</v>
      </c>
      <c r="Q93" s="31"/>
      <c r="R93" s="31"/>
      <c r="S93" s="31"/>
      <c r="T93" s="31"/>
      <c r="U93" s="31"/>
      <c r="V93" s="31"/>
    </row>
    <row r="94" spans="1:22" ht="35.25" customHeight="1">
      <c r="A94" s="1">
        <v>67</v>
      </c>
      <c r="B94" s="4" t="s">
        <v>12</v>
      </c>
      <c r="C94" s="4">
        <v>2</v>
      </c>
      <c r="D94" s="4" t="s">
        <v>24</v>
      </c>
      <c r="E94" s="4" t="s">
        <v>102</v>
      </c>
      <c r="F94" s="4" t="s">
        <v>103</v>
      </c>
      <c r="G94" s="4" t="s">
        <v>36</v>
      </c>
      <c r="H94" s="4" t="s">
        <v>21</v>
      </c>
      <c r="I94" s="4" t="s">
        <v>123</v>
      </c>
      <c r="J94" s="43" t="s">
        <v>136</v>
      </c>
      <c r="K94" s="50">
        <v>274884.2</v>
      </c>
      <c r="L94" s="52"/>
      <c r="M94" s="52"/>
      <c r="N94" s="50">
        <v>274884.2</v>
      </c>
      <c r="O94" s="50">
        <v>274884.2</v>
      </c>
      <c r="Q94" s="30"/>
      <c r="R94" s="30"/>
      <c r="S94" s="30"/>
      <c r="T94" s="30"/>
      <c r="U94" s="30"/>
      <c r="V94" s="30"/>
    </row>
    <row r="95" spans="1:22" ht="22.5" customHeight="1">
      <c r="A95" s="1">
        <v>68</v>
      </c>
      <c r="B95" s="4" t="s">
        <v>12</v>
      </c>
      <c r="C95" s="4">
        <v>2</v>
      </c>
      <c r="D95" s="4" t="s">
        <v>24</v>
      </c>
      <c r="E95" s="4" t="s">
        <v>128</v>
      </c>
      <c r="F95" s="4" t="s">
        <v>48</v>
      </c>
      <c r="G95" s="4" t="s">
        <v>20</v>
      </c>
      <c r="H95" s="4" t="s">
        <v>21</v>
      </c>
      <c r="I95" s="4" t="s">
        <v>123</v>
      </c>
      <c r="J95" s="38" t="s">
        <v>138</v>
      </c>
      <c r="K95" s="50">
        <f>K96</f>
        <v>59956.4</v>
      </c>
      <c r="L95" s="50">
        <f t="shared" ref="L95:O96" si="29">L96</f>
        <v>0</v>
      </c>
      <c r="M95" s="50">
        <f t="shared" si="29"/>
        <v>0</v>
      </c>
      <c r="N95" s="50">
        <f t="shared" si="29"/>
        <v>59956.4</v>
      </c>
      <c r="O95" s="50">
        <f t="shared" si="29"/>
        <v>59956.4</v>
      </c>
      <c r="Q95" s="30"/>
      <c r="R95" s="30"/>
      <c r="S95" s="30"/>
      <c r="T95" s="30"/>
      <c r="U95" s="30"/>
      <c r="V95" s="30"/>
    </row>
    <row r="96" spans="1:22" ht="26.25" customHeight="1">
      <c r="A96" s="1">
        <v>69</v>
      </c>
      <c r="B96" s="4" t="s">
        <v>12</v>
      </c>
      <c r="C96" s="4">
        <v>2</v>
      </c>
      <c r="D96" s="4" t="s">
        <v>24</v>
      </c>
      <c r="E96" s="4" t="s">
        <v>128</v>
      </c>
      <c r="F96" s="4" t="s">
        <v>48</v>
      </c>
      <c r="G96" s="4" t="s">
        <v>36</v>
      </c>
      <c r="H96" s="4" t="s">
        <v>21</v>
      </c>
      <c r="I96" s="4" t="s">
        <v>123</v>
      </c>
      <c r="J96" s="46" t="s">
        <v>137</v>
      </c>
      <c r="K96" s="50">
        <f>K97</f>
        <v>59956.4</v>
      </c>
      <c r="L96" s="50">
        <f t="shared" si="29"/>
        <v>0</v>
      </c>
      <c r="M96" s="50">
        <f t="shared" si="29"/>
        <v>0</v>
      </c>
      <c r="N96" s="50">
        <f t="shared" si="29"/>
        <v>59956.4</v>
      </c>
      <c r="O96" s="50">
        <f t="shared" si="29"/>
        <v>59956.4</v>
      </c>
      <c r="Q96" s="30"/>
      <c r="R96" s="30"/>
      <c r="S96" s="30"/>
      <c r="T96" s="30"/>
      <c r="U96" s="30"/>
      <c r="V96" s="30"/>
    </row>
    <row r="97" spans="1:22" ht="45.75" customHeight="1">
      <c r="A97" s="1">
        <v>70</v>
      </c>
      <c r="B97" s="4" t="s">
        <v>12</v>
      </c>
      <c r="C97" s="4">
        <v>2</v>
      </c>
      <c r="D97" s="4" t="s">
        <v>24</v>
      </c>
      <c r="E97" s="4" t="s">
        <v>128</v>
      </c>
      <c r="F97" s="4" t="s">
        <v>48</v>
      </c>
      <c r="G97" s="4" t="s">
        <v>36</v>
      </c>
      <c r="H97" s="4" t="s">
        <v>193</v>
      </c>
      <c r="I97" s="4" t="s">
        <v>123</v>
      </c>
      <c r="J97" s="55" t="s">
        <v>194</v>
      </c>
      <c r="K97" s="50">
        <v>59956.4</v>
      </c>
      <c r="L97" s="50"/>
      <c r="M97" s="50"/>
      <c r="N97" s="50">
        <v>59956.4</v>
      </c>
      <c r="O97" s="50">
        <v>59956.4</v>
      </c>
      <c r="Q97" s="30"/>
      <c r="R97" s="30"/>
      <c r="S97" s="30"/>
      <c r="T97" s="30"/>
      <c r="U97" s="30"/>
      <c r="V97" s="30"/>
    </row>
    <row r="98" spans="1:22" ht="25.5" customHeight="1">
      <c r="A98" s="1">
        <v>71</v>
      </c>
      <c r="B98" s="5" t="s">
        <v>19</v>
      </c>
      <c r="C98" s="5">
        <v>2</v>
      </c>
      <c r="D98" s="5" t="s">
        <v>24</v>
      </c>
      <c r="E98" s="5" t="s">
        <v>109</v>
      </c>
      <c r="F98" s="5" t="s">
        <v>19</v>
      </c>
      <c r="G98" s="5" t="s">
        <v>20</v>
      </c>
      <c r="H98" s="5" t="s">
        <v>21</v>
      </c>
      <c r="I98" s="5" t="s">
        <v>123</v>
      </c>
      <c r="J98" s="41" t="s">
        <v>135</v>
      </c>
      <c r="K98" s="60">
        <f>K99+K101+K107+K103+K105</f>
        <v>22165.600000000002</v>
      </c>
      <c r="L98" s="60">
        <f t="shared" ref="L98:O98" si="30">L99+L101+L107+L103+L105</f>
        <v>3942.2</v>
      </c>
      <c r="M98" s="60">
        <f t="shared" si="30"/>
        <v>3942.2</v>
      </c>
      <c r="N98" s="60">
        <f t="shared" si="30"/>
        <v>18356</v>
      </c>
      <c r="O98" s="60">
        <f t="shared" si="30"/>
        <v>7184.1</v>
      </c>
    </row>
    <row r="99" spans="1:22" ht="49.5" customHeight="1">
      <c r="A99" s="1">
        <v>72</v>
      </c>
      <c r="B99" s="5" t="s">
        <v>12</v>
      </c>
      <c r="C99" s="5" t="s">
        <v>47</v>
      </c>
      <c r="D99" s="5" t="s">
        <v>24</v>
      </c>
      <c r="E99" s="5" t="s">
        <v>10</v>
      </c>
      <c r="F99" s="5" t="s">
        <v>147</v>
      </c>
      <c r="G99" s="5" t="s">
        <v>20</v>
      </c>
      <c r="H99" s="5" t="s">
        <v>21</v>
      </c>
      <c r="I99" s="5" t="s">
        <v>123</v>
      </c>
      <c r="J99" s="71" t="s">
        <v>209</v>
      </c>
      <c r="K99" s="60">
        <f>K100</f>
        <v>1328.9</v>
      </c>
      <c r="L99" s="60">
        <f t="shared" ref="L99:O99" si="31">L100</f>
        <v>0</v>
      </c>
      <c r="M99" s="60">
        <f t="shared" si="31"/>
        <v>0</v>
      </c>
      <c r="N99" s="60">
        <f t="shared" si="31"/>
        <v>4283.2</v>
      </c>
      <c r="O99" s="60">
        <f t="shared" si="31"/>
        <v>0</v>
      </c>
    </row>
    <row r="100" spans="1:22" ht="54.75" customHeight="1">
      <c r="A100" s="1">
        <v>73</v>
      </c>
      <c r="B100" s="4" t="s">
        <v>12</v>
      </c>
      <c r="C100" s="4" t="s">
        <v>47</v>
      </c>
      <c r="D100" s="4" t="s">
        <v>24</v>
      </c>
      <c r="E100" s="4" t="s">
        <v>10</v>
      </c>
      <c r="F100" s="4" t="s">
        <v>147</v>
      </c>
      <c r="G100" s="4" t="s">
        <v>36</v>
      </c>
      <c r="H100" s="4" t="s">
        <v>21</v>
      </c>
      <c r="I100" s="4" t="s">
        <v>123</v>
      </c>
      <c r="J100" s="40" t="s">
        <v>195</v>
      </c>
      <c r="K100" s="61">
        <v>1328.9</v>
      </c>
      <c r="L100" s="61"/>
      <c r="M100" s="61"/>
      <c r="N100" s="61">
        <v>4283.2</v>
      </c>
      <c r="O100" s="61">
        <v>0</v>
      </c>
    </row>
    <row r="101" spans="1:22" ht="43.5" customHeight="1">
      <c r="A101" s="1">
        <v>74</v>
      </c>
      <c r="B101" s="5" t="s">
        <v>12</v>
      </c>
      <c r="C101" s="5" t="s">
        <v>47</v>
      </c>
      <c r="D101" s="5" t="s">
        <v>24</v>
      </c>
      <c r="E101" s="5" t="s">
        <v>10</v>
      </c>
      <c r="F101" s="5" t="s">
        <v>148</v>
      </c>
      <c r="G101" s="5" t="s">
        <v>20</v>
      </c>
      <c r="H101" s="5" t="s">
        <v>21</v>
      </c>
      <c r="I101" s="5" t="s">
        <v>123</v>
      </c>
      <c r="J101" s="41" t="s">
        <v>150</v>
      </c>
      <c r="K101" s="60">
        <f>K102</f>
        <v>9333.6</v>
      </c>
      <c r="L101" s="60">
        <f t="shared" ref="L101:O101" si="32">L102</f>
        <v>0</v>
      </c>
      <c r="M101" s="60">
        <f t="shared" si="32"/>
        <v>0</v>
      </c>
      <c r="N101" s="60">
        <f t="shared" si="32"/>
        <v>9589.2999999999993</v>
      </c>
      <c r="O101" s="60">
        <f t="shared" si="32"/>
        <v>2812.9</v>
      </c>
    </row>
    <row r="102" spans="1:22" ht="57" customHeight="1">
      <c r="A102" s="1">
        <v>75</v>
      </c>
      <c r="B102" s="4" t="s">
        <v>12</v>
      </c>
      <c r="C102" s="4" t="s">
        <v>47</v>
      </c>
      <c r="D102" s="4" t="s">
        <v>24</v>
      </c>
      <c r="E102" s="4" t="s">
        <v>10</v>
      </c>
      <c r="F102" s="4" t="s">
        <v>148</v>
      </c>
      <c r="G102" s="4" t="s">
        <v>36</v>
      </c>
      <c r="H102" s="4" t="s">
        <v>21</v>
      </c>
      <c r="I102" s="4" t="s">
        <v>123</v>
      </c>
      <c r="J102" s="40" t="s">
        <v>149</v>
      </c>
      <c r="K102" s="61">
        <v>9333.6</v>
      </c>
      <c r="L102" s="61"/>
      <c r="M102" s="61"/>
      <c r="N102" s="61">
        <v>9589.2999999999993</v>
      </c>
      <c r="O102" s="61">
        <v>2812.9</v>
      </c>
    </row>
    <row r="103" spans="1:22" ht="24" customHeight="1">
      <c r="A103" s="1">
        <v>76</v>
      </c>
      <c r="B103" s="5" t="s">
        <v>12</v>
      </c>
      <c r="C103" s="5" t="s">
        <v>47</v>
      </c>
      <c r="D103" s="5" t="s">
        <v>24</v>
      </c>
      <c r="E103" s="5" t="s">
        <v>10</v>
      </c>
      <c r="F103" s="5" t="s">
        <v>228</v>
      </c>
      <c r="G103" s="5" t="s">
        <v>20</v>
      </c>
      <c r="H103" s="5" t="s">
        <v>21</v>
      </c>
      <c r="I103" s="5" t="s">
        <v>123</v>
      </c>
      <c r="J103" s="41" t="s">
        <v>230</v>
      </c>
      <c r="K103" s="60">
        <f>K104</f>
        <v>298.89999999999998</v>
      </c>
      <c r="L103" s="60">
        <f t="shared" ref="L103:O103" si="33">L104</f>
        <v>0</v>
      </c>
      <c r="M103" s="60">
        <f t="shared" si="33"/>
        <v>0</v>
      </c>
      <c r="N103" s="60">
        <f t="shared" si="33"/>
        <v>298.89999999999998</v>
      </c>
      <c r="O103" s="60">
        <f t="shared" si="33"/>
        <v>86.6</v>
      </c>
    </row>
    <row r="104" spans="1:22" ht="30" customHeight="1">
      <c r="A104" s="1">
        <v>77</v>
      </c>
      <c r="B104" s="4" t="s">
        <v>12</v>
      </c>
      <c r="C104" s="4" t="s">
        <v>47</v>
      </c>
      <c r="D104" s="4" t="s">
        <v>24</v>
      </c>
      <c r="E104" s="4" t="s">
        <v>10</v>
      </c>
      <c r="F104" s="4" t="s">
        <v>228</v>
      </c>
      <c r="G104" s="4" t="s">
        <v>36</v>
      </c>
      <c r="H104" s="4" t="s">
        <v>21</v>
      </c>
      <c r="I104" s="4" t="s">
        <v>123</v>
      </c>
      <c r="J104" s="40" t="s">
        <v>229</v>
      </c>
      <c r="K104" s="61">
        <v>298.89999999999998</v>
      </c>
      <c r="L104" s="61"/>
      <c r="M104" s="61"/>
      <c r="N104" s="61">
        <v>298.89999999999998</v>
      </c>
      <c r="O104" s="61">
        <v>86.6</v>
      </c>
    </row>
    <row r="105" spans="1:22" ht="30" customHeight="1">
      <c r="A105" s="1">
        <v>78</v>
      </c>
      <c r="B105" s="5" t="s">
        <v>12</v>
      </c>
      <c r="C105" s="5" t="s">
        <v>47</v>
      </c>
      <c r="D105" s="5" t="s">
        <v>24</v>
      </c>
      <c r="E105" s="5" t="s">
        <v>10</v>
      </c>
      <c r="F105" s="5" t="s">
        <v>231</v>
      </c>
      <c r="G105" s="5" t="s">
        <v>20</v>
      </c>
      <c r="H105" s="5" t="s">
        <v>21</v>
      </c>
      <c r="I105" s="5" t="s">
        <v>123</v>
      </c>
      <c r="J105" s="41" t="s">
        <v>233</v>
      </c>
      <c r="K105" s="60">
        <f>K106</f>
        <v>6250.3</v>
      </c>
      <c r="L105" s="60">
        <f t="shared" ref="L105:O105" si="34">L106</f>
        <v>0</v>
      </c>
      <c r="M105" s="60">
        <f t="shared" si="34"/>
        <v>0</v>
      </c>
      <c r="N105" s="60">
        <f t="shared" si="34"/>
        <v>0</v>
      </c>
      <c r="O105" s="60">
        <f t="shared" si="34"/>
        <v>0</v>
      </c>
    </row>
    <row r="106" spans="1:22" ht="30" customHeight="1">
      <c r="A106" s="1">
        <v>79</v>
      </c>
      <c r="B106" s="4" t="s">
        <v>12</v>
      </c>
      <c r="C106" s="4" t="s">
        <v>47</v>
      </c>
      <c r="D106" s="4" t="s">
        <v>24</v>
      </c>
      <c r="E106" s="4" t="s">
        <v>10</v>
      </c>
      <c r="F106" s="4" t="s">
        <v>231</v>
      </c>
      <c r="G106" s="4" t="s">
        <v>36</v>
      </c>
      <c r="H106" s="4" t="s">
        <v>21</v>
      </c>
      <c r="I106" s="4" t="s">
        <v>123</v>
      </c>
      <c r="J106" s="40" t="s">
        <v>232</v>
      </c>
      <c r="K106" s="61">
        <v>6250.3</v>
      </c>
      <c r="L106" s="61"/>
      <c r="M106" s="61"/>
      <c r="N106" s="61">
        <v>0</v>
      </c>
      <c r="O106" s="61">
        <v>0</v>
      </c>
    </row>
    <row r="107" spans="1:22" ht="22.5" customHeight="1">
      <c r="A107" s="1">
        <v>80</v>
      </c>
      <c r="B107" s="5" t="s">
        <v>12</v>
      </c>
      <c r="C107" s="5" t="s">
        <v>47</v>
      </c>
      <c r="D107" s="5" t="s">
        <v>24</v>
      </c>
      <c r="E107" s="5" t="s">
        <v>104</v>
      </c>
      <c r="F107" s="5" t="s">
        <v>48</v>
      </c>
      <c r="G107" s="5" t="s">
        <v>20</v>
      </c>
      <c r="H107" s="5" t="s">
        <v>21</v>
      </c>
      <c r="I107" s="5" t="s">
        <v>123</v>
      </c>
      <c r="J107" s="3" t="s">
        <v>91</v>
      </c>
      <c r="K107" s="51">
        <f t="shared" ref="K107:O107" si="35">K108</f>
        <v>4953.9000000000005</v>
      </c>
      <c r="L107" s="51">
        <f t="shared" si="35"/>
        <v>3942.2</v>
      </c>
      <c r="M107" s="51">
        <f t="shared" si="35"/>
        <v>3942.2</v>
      </c>
      <c r="N107" s="51">
        <f t="shared" si="35"/>
        <v>4184.6000000000004</v>
      </c>
      <c r="O107" s="51">
        <f t="shared" si="35"/>
        <v>4284.6000000000004</v>
      </c>
    </row>
    <row r="108" spans="1:22" ht="17.25" customHeight="1">
      <c r="A108" s="1">
        <v>81</v>
      </c>
      <c r="B108" s="5" t="s">
        <v>12</v>
      </c>
      <c r="C108" s="5" t="s">
        <v>47</v>
      </c>
      <c r="D108" s="5" t="s">
        <v>24</v>
      </c>
      <c r="E108" s="5" t="s">
        <v>104</v>
      </c>
      <c r="F108" s="5" t="s">
        <v>48</v>
      </c>
      <c r="G108" s="5" t="s">
        <v>36</v>
      </c>
      <c r="H108" s="5" t="s">
        <v>21</v>
      </c>
      <c r="I108" s="5" t="s">
        <v>123</v>
      </c>
      <c r="J108" s="3" t="s">
        <v>92</v>
      </c>
      <c r="K108" s="51">
        <f>K110+K111+K112+K113+K114+K109+K115</f>
        <v>4953.9000000000005</v>
      </c>
      <c r="L108" s="51">
        <f t="shared" ref="L108:O108" si="36">L110+L111+L112+L113+L114+L109+L115</f>
        <v>3942.2</v>
      </c>
      <c r="M108" s="51">
        <f t="shared" si="36"/>
        <v>3942.2</v>
      </c>
      <c r="N108" s="51">
        <f t="shared" si="36"/>
        <v>4184.6000000000004</v>
      </c>
      <c r="O108" s="51">
        <f t="shared" si="36"/>
        <v>4284.6000000000004</v>
      </c>
    </row>
    <row r="109" spans="1:22" ht="63.75" customHeight="1">
      <c r="A109" s="1">
        <v>82</v>
      </c>
      <c r="B109" s="20" t="s">
        <v>12</v>
      </c>
      <c r="C109" s="20" t="s">
        <v>47</v>
      </c>
      <c r="D109" s="20" t="s">
        <v>24</v>
      </c>
      <c r="E109" s="20" t="s">
        <v>104</v>
      </c>
      <c r="F109" s="20" t="s">
        <v>48</v>
      </c>
      <c r="G109" s="20" t="s">
        <v>36</v>
      </c>
      <c r="H109" s="20" t="s">
        <v>151</v>
      </c>
      <c r="I109" s="20" t="s">
        <v>123</v>
      </c>
      <c r="J109" s="62" t="s">
        <v>196</v>
      </c>
      <c r="K109" s="50">
        <v>684.9</v>
      </c>
      <c r="L109" s="51"/>
      <c r="M109" s="51"/>
      <c r="N109" s="50">
        <v>0</v>
      </c>
      <c r="O109" s="50">
        <v>0</v>
      </c>
    </row>
    <row r="110" spans="1:22" ht="126.75" customHeight="1">
      <c r="A110" s="1">
        <v>83</v>
      </c>
      <c r="B110" s="20" t="s">
        <v>12</v>
      </c>
      <c r="C110" s="20" t="s">
        <v>47</v>
      </c>
      <c r="D110" s="20" t="s">
        <v>24</v>
      </c>
      <c r="E110" s="20" t="s">
        <v>104</v>
      </c>
      <c r="F110" s="20" t="s">
        <v>48</v>
      </c>
      <c r="G110" s="20" t="s">
        <v>36</v>
      </c>
      <c r="H110" s="20" t="s">
        <v>105</v>
      </c>
      <c r="I110" s="20" t="s">
        <v>123</v>
      </c>
      <c r="J110" s="45" t="s">
        <v>182</v>
      </c>
      <c r="K110" s="50">
        <v>561.5</v>
      </c>
      <c r="L110" s="50">
        <v>3942.2</v>
      </c>
      <c r="M110" s="50">
        <v>3942.2</v>
      </c>
      <c r="N110" s="50">
        <v>561.5</v>
      </c>
      <c r="O110" s="50">
        <v>561.5</v>
      </c>
    </row>
    <row r="111" spans="1:22" ht="44.25" customHeight="1">
      <c r="A111" s="1">
        <v>84</v>
      </c>
      <c r="B111" s="20" t="s">
        <v>12</v>
      </c>
      <c r="C111" s="20" t="s">
        <v>47</v>
      </c>
      <c r="D111" s="20" t="s">
        <v>24</v>
      </c>
      <c r="E111" s="20" t="s">
        <v>104</v>
      </c>
      <c r="F111" s="20" t="s">
        <v>48</v>
      </c>
      <c r="G111" s="20" t="s">
        <v>36</v>
      </c>
      <c r="H111" s="20" t="s">
        <v>197</v>
      </c>
      <c r="I111" s="20" t="s">
        <v>123</v>
      </c>
      <c r="J111" s="63" t="s">
        <v>198</v>
      </c>
      <c r="K111" s="50">
        <v>0</v>
      </c>
      <c r="L111" s="50"/>
      <c r="M111" s="50"/>
      <c r="N111" s="50">
        <v>0</v>
      </c>
      <c r="O111" s="50">
        <v>100</v>
      </c>
    </row>
    <row r="112" spans="1:22" ht="36.75" customHeight="1">
      <c r="A112" s="1">
        <v>85</v>
      </c>
      <c r="B112" s="19" t="s">
        <v>12</v>
      </c>
      <c r="C112" s="19" t="s">
        <v>47</v>
      </c>
      <c r="D112" s="19" t="s">
        <v>24</v>
      </c>
      <c r="E112" s="19" t="s">
        <v>104</v>
      </c>
      <c r="F112" s="19" t="s">
        <v>48</v>
      </c>
      <c r="G112" s="19" t="s">
        <v>36</v>
      </c>
      <c r="H112" s="19" t="s">
        <v>71</v>
      </c>
      <c r="I112" s="19" t="s">
        <v>123</v>
      </c>
      <c r="J112" s="37" t="s">
        <v>183</v>
      </c>
      <c r="K112" s="59">
        <v>364.4</v>
      </c>
      <c r="L112" s="59"/>
      <c r="M112" s="59"/>
      <c r="N112" s="59">
        <v>280</v>
      </c>
      <c r="O112" s="59">
        <v>280</v>
      </c>
    </row>
    <row r="113" spans="1:15" ht="45.75" customHeight="1">
      <c r="A113" s="1">
        <v>86</v>
      </c>
      <c r="B113" s="19" t="s">
        <v>12</v>
      </c>
      <c r="C113" s="19" t="s">
        <v>47</v>
      </c>
      <c r="D113" s="19" t="s">
        <v>24</v>
      </c>
      <c r="E113" s="19" t="s">
        <v>104</v>
      </c>
      <c r="F113" s="19" t="s">
        <v>48</v>
      </c>
      <c r="G113" s="19" t="s">
        <v>36</v>
      </c>
      <c r="H113" s="19" t="s">
        <v>126</v>
      </c>
      <c r="I113" s="19" t="s">
        <v>123</v>
      </c>
      <c r="J113" s="39" t="s">
        <v>184</v>
      </c>
      <c r="K113" s="59">
        <v>309.5</v>
      </c>
      <c r="L113" s="59"/>
      <c r="M113" s="59"/>
      <c r="N113" s="59">
        <v>309.5</v>
      </c>
      <c r="O113" s="59">
        <v>309.5</v>
      </c>
    </row>
    <row r="114" spans="1:15" s="15" customFormat="1" ht="43.5" customHeight="1">
      <c r="A114" s="1">
        <v>87</v>
      </c>
      <c r="B114" s="11" t="s">
        <v>12</v>
      </c>
      <c r="C114" s="11" t="s">
        <v>47</v>
      </c>
      <c r="D114" s="11" t="s">
        <v>24</v>
      </c>
      <c r="E114" s="11" t="s">
        <v>104</v>
      </c>
      <c r="F114" s="11" t="s">
        <v>48</v>
      </c>
      <c r="G114" s="11" t="s">
        <v>36</v>
      </c>
      <c r="H114" s="11" t="s">
        <v>127</v>
      </c>
      <c r="I114" s="11" t="s">
        <v>123</v>
      </c>
      <c r="J114" s="64" t="s">
        <v>199</v>
      </c>
      <c r="K114" s="59">
        <v>2244</v>
      </c>
      <c r="L114" s="59"/>
      <c r="M114" s="59"/>
      <c r="N114" s="59">
        <v>2244</v>
      </c>
      <c r="O114" s="59">
        <v>2244</v>
      </c>
    </row>
    <row r="115" spans="1:15" s="15" customFormat="1" ht="44.25" customHeight="1">
      <c r="A115" s="1">
        <v>88</v>
      </c>
      <c r="B115" s="11" t="s">
        <v>12</v>
      </c>
      <c r="C115" s="11" t="s">
        <v>47</v>
      </c>
      <c r="D115" s="11" t="s">
        <v>24</v>
      </c>
      <c r="E115" s="11" t="s">
        <v>104</v>
      </c>
      <c r="F115" s="11" t="s">
        <v>48</v>
      </c>
      <c r="G115" s="11" t="s">
        <v>36</v>
      </c>
      <c r="H115" s="11" t="s">
        <v>200</v>
      </c>
      <c r="I115" s="11" t="s">
        <v>123</v>
      </c>
      <c r="J115" s="63" t="s">
        <v>201</v>
      </c>
      <c r="K115" s="59">
        <v>789.6</v>
      </c>
      <c r="L115" s="59"/>
      <c r="M115" s="59"/>
      <c r="N115" s="59">
        <v>789.6</v>
      </c>
      <c r="O115" s="59">
        <v>789.6</v>
      </c>
    </row>
    <row r="116" spans="1:15" ht="21.75" customHeight="1">
      <c r="A116" s="1">
        <v>89</v>
      </c>
      <c r="B116" s="5" t="s">
        <v>19</v>
      </c>
      <c r="C116" s="5">
        <v>2</v>
      </c>
      <c r="D116" s="5" t="s">
        <v>24</v>
      </c>
      <c r="E116" s="5" t="s">
        <v>97</v>
      </c>
      <c r="F116" s="5" t="s">
        <v>19</v>
      </c>
      <c r="G116" s="5" t="s">
        <v>20</v>
      </c>
      <c r="H116" s="5" t="s">
        <v>21</v>
      </c>
      <c r="I116" s="5" t="s">
        <v>123</v>
      </c>
      <c r="J116" s="3" t="s">
        <v>110</v>
      </c>
      <c r="K116" s="69">
        <f>K117+K140+K142+K138</f>
        <v>394429.09999999992</v>
      </c>
      <c r="L116" s="69">
        <f>L117+L140+L142+L138</f>
        <v>0</v>
      </c>
      <c r="M116" s="69">
        <f>M117+M140+M142+M138</f>
        <v>0</v>
      </c>
      <c r="N116" s="69">
        <f>N117+N140+N142+N138</f>
        <v>389637.9</v>
      </c>
      <c r="O116" s="69">
        <f>O117+O140+O142+O138</f>
        <v>388800.1</v>
      </c>
    </row>
    <row r="117" spans="1:15" s="15" customFormat="1" ht="25.5" customHeight="1">
      <c r="A117" s="1">
        <v>90</v>
      </c>
      <c r="B117" s="16" t="s">
        <v>19</v>
      </c>
      <c r="C117" s="16" t="s">
        <v>47</v>
      </c>
      <c r="D117" s="16" t="s">
        <v>24</v>
      </c>
      <c r="E117" s="16" t="s">
        <v>97</v>
      </c>
      <c r="F117" s="16" t="s">
        <v>50</v>
      </c>
      <c r="G117" s="16" t="s">
        <v>20</v>
      </c>
      <c r="H117" s="16" t="s">
        <v>21</v>
      </c>
      <c r="I117" s="16" t="s">
        <v>123</v>
      </c>
      <c r="J117" s="26" t="s">
        <v>93</v>
      </c>
      <c r="K117" s="69">
        <f>K118</f>
        <v>390875.69999999995</v>
      </c>
      <c r="L117" s="69">
        <f>L118</f>
        <v>0</v>
      </c>
      <c r="M117" s="69">
        <f>M118</f>
        <v>0</v>
      </c>
      <c r="N117" s="69">
        <f>N118</f>
        <v>386046.5</v>
      </c>
      <c r="O117" s="69">
        <f>O118</f>
        <v>386046.5</v>
      </c>
    </row>
    <row r="118" spans="1:15" s="15" customFormat="1" ht="25.5" customHeight="1">
      <c r="A118" s="1">
        <v>91</v>
      </c>
      <c r="B118" s="11" t="s">
        <v>19</v>
      </c>
      <c r="C118" s="11" t="s">
        <v>47</v>
      </c>
      <c r="D118" s="11" t="s">
        <v>24</v>
      </c>
      <c r="E118" s="11" t="s">
        <v>97</v>
      </c>
      <c r="F118" s="11" t="s">
        <v>50</v>
      </c>
      <c r="G118" s="11" t="s">
        <v>36</v>
      </c>
      <c r="H118" s="11" t="s">
        <v>21</v>
      </c>
      <c r="I118" s="11" t="s">
        <v>123</v>
      </c>
      <c r="J118" s="21" t="s">
        <v>112</v>
      </c>
      <c r="K118" s="59">
        <f>K119+K120+K121+K122+K123+K124+K125+K126+K127+K128+K129+K130+K131+K132+K133+K134+K135+K136+K137</f>
        <v>390875.69999999995</v>
      </c>
      <c r="L118" s="59">
        <f t="shared" ref="L118:O118" si="37">L119+L120+L121+L122+L123+L124+L125+L126+L127+L128+L129+L130+L131+L132+L133+L134+L135+L136+L137</f>
        <v>0</v>
      </c>
      <c r="M118" s="59">
        <f t="shared" si="37"/>
        <v>0</v>
      </c>
      <c r="N118" s="59">
        <f t="shared" si="37"/>
        <v>386046.5</v>
      </c>
      <c r="O118" s="59">
        <f t="shared" si="37"/>
        <v>386046.5</v>
      </c>
    </row>
    <row r="119" spans="1:15" s="15" customFormat="1" ht="68.25" customHeight="1">
      <c r="A119" s="1">
        <v>92</v>
      </c>
      <c r="B119" s="11" t="s">
        <v>12</v>
      </c>
      <c r="C119" s="11" t="s">
        <v>47</v>
      </c>
      <c r="D119" s="11" t="s">
        <v>24</v>
      </c>
      <c r="E119" s="11" t="s">
        <v>97</v>
      </c>
      <c r="F119" s="11" t="s">
        <v>50</v>
      </c>
      <c r="G119" s="11" t="s">
        <v>36</v>
      </c>
      <c r="H119" s="11" t="s">
        <v>139</v>
      </c>
      <c r="I119" s="11" t="s">
        <v>123</v>
      </c>
      <c r="J119" s="45" t="s">
        <v>167</v>
      </c>
      <c r="K119" s="59">
        <v>871.3</v>
      </c>
      <c r="L119" s="59"/>
      <c r="M119" s="59"/>
      <c r="N119" s="59">
        <v>871.3</v>
      </c>
      <c r="O119" s="59">
        <v>871.3</v>
      </c>
    </row>
    <row r="120" spans="1:15" s="15" customFormat="1" ht="170.25" customHeight="1">
      <c r="A120" s="1">
        <v>93</v>
      </c>
      <c r="B120" s="11" t="s">
        <v>12</v>
      </c>
      <c r="C120" s="11" t="s">
        <v>47</v>
      </c>
      <c r="D120" s="11" t="s">
        <v>24</v>
      </c>
      <c r="E120" s="11" t="s">
        <v>97</v>
      </c>
      <c r="F120" s="11" t="s">
        <v>50</v>
      </c>
      <c r="G120" s="11" t="s">
        <v>36</v>
      </c>
      <c r="H120" s="11" t="s">
        <v>96</v>
      </c>
      <c r="I120" s="11" t="s">
        <v>123</v>
      </c>
      <c r="J120" s="37" t="s">
        <v>168</v>
      </c>
      <c r="K120" s="59">
        <v>34424.1</v>
      </c>
      <c r="L120" s="59"/>
      <c r="M120" s="59"/>
      <c r="N120" s="59">
        <v>34424.1</v>
      </c>
      <c r="O120" s="59">
        <v>34424.1</v>
      </c>
    </row>
    <row r="121" spans="1:15" s="15" customFormat="1" ht="173.25" customHeight="1">
      <c r="A121" s="1">
        <v>94</v>
      </c>
      <c r="B121" s="11" t="s">
        <v>12</v>
      </c>
      <c r="C121" s="11" t="s">
        <v>47</v>
      </c>
      <c r="D121" s="11" t="s">
        <v>24</v>
      </c>
      <c r="E121" s="11" t="s">
        <v>97</v>
      </c>
      <c r="F121" s="11" t="s">
        <v>50</v>
      </c>
      <c r="G121" s="11" t="s">
        <v>36</v>
      </c>
      <c r="H121" s="11" t="s">
        <v>95</v>
      </c>
      <c r="I121" s="11" t="s">
        <v>123</v>
      </c>
      <c r="J121" s="37" t="s">
        <v>169</v>
      </c>
      <c r="K121" s="65">
        <v>43958</v>
      </c>
      <c r="L121" s="65"/>
      <c r="M121" s="65"/>
      <c r="N121" s="65">
        <v>43958</v>
      </c>
      <c r="O121" s="65">
        <v>43958</v>
      </c>
    </row>
    <row r="122" spans="1:15" s="15" customFormat="1" ht="102.75" customHeight="1">
      <c r="A122" s="1">
        <v>95</v>
      </c>
      <c r="B122" s="11" t="s">
        <v>12</v>
      </c>
      <c r="C122" s="11" t="s">
        <v>47</v>
      </c>
      <c r="D122" s="11" t="s">
        <v>24</v>
      </c>
      <c r="E122" s="11" t="s">
        <v>97</v>
      </c>
      <c r="F122" s="11" t="s">
        <v>50</v>
      </c>
      <c r="G122" s="11" t="s">
        <v>36</v>
      </c>
      <c r="H122" s="11" t="s">
        <v>86</v>
      </c>
      <c r="I122" s="11" t="s">
        <v>123</v>
      </c>
      <c r="J122" s="57" t="s">
        <v>170</v>
      </c>
      <c r="K122" s="59">
        <v>75</v>
      </c>
      <c r="L122" s="59"/>
      <c r="M122" s="59"/>
      <c r="N122" s="59">
        <v>75</v>
      </c>
      <c r="O122" s="59">
        <v>75</v>
      </c>
    </row>
    <row r="123" spans="1:15" s="15" customFormat="1" ht="74.25" customHeight="1">
      <c r="A123" s="1">
        <v>96</v>
      </c>
      <c r="B123" s="11" t="s">
        <v>12</v>
      </c>
      <c r="C123" s="11" t="s">
        <v>47</v>
      </c>
      <c r="D123" s="11" t="s">
        <v>24</v>
      </c>
      <c r="E123" s="11" t="s">
        <v>97</v>
      </c>
      <c r="F123" s="11" t="s">
        <v>50</v>
      </c>
      <c r="G123" s="11" t="s">
        <v>36</v>
      </c>
      <c r="H123" s="11" t="s">
        <v>81</v>
      </c>
      <c r="I123" s="11" t="s">
        <v>123</v>
      </c>
      <c r="J123" s="37" t="s">
        <v>171</v>
      </c>
      <c r="K123" s="59">
        <v>73.400000000000006</v>
      </c>
      <c r="L123" s="59"/>
      <c r="M123" s="59"/>
      <c r="N123" s="59">
        <v>73.400000000000006</v>
      </c>
      <c r="O123" s="59">
        <v>73.400000000000006</v>
      </c>
    </row>
    <row r="124" spans="1:15" s="15" customFormat="1" ht="75" customHeight="1">
      <c r="A124" s="1">
        <v>97</v>
      </c>
      <c r="B124" s="11" t="s">
        <v>12</v>
      </c>
      <c r="C124" s="11" t="s">
        <v>47</v>
      </c>
      <c r="D124" s="11" t="s">
        <v>24</v>
      </c>
      <c r="E124" s="11" t="s">
        <v>97</v>
      </c>
      <c r="F124" s="11" t="s">
        <v>50</v>
      </c>
      <c r="G124" s="11" t="s">
        <v>36</v>
      </c>
      <c r="H124" s="11" t="s">
        <v>78</v>
      </c>
      <c r="I124" s="11" t="s">
        <v>123</v>
      </c>
      <c r="J124" s="37" t="s">
        <v>172</v>
      </c>
      <c r="K124" s="59">
        <v>5283.6</v>
      </c>
      <c r="L124" s="66"/>
      <c r="M124" s="66"/>
      <c r="N124" s="66">
        <v>5283.6</v>
      </c>
      <c r="O124" s="66">
        <v>5283.6</v>
      </c>
    </row>
    <row r="125" spans="1:15" s="15" customFormat="1" ht="95.25" customHeight="1">
      <c r="A125" s="1">
        <v>98</v>
      </c>
      <c r="B125" s="11" t="s">
        <v>12</v>
      </c>
      <c r="C125" s="11" t="s">
        <v>47</v>
      </c>
      <c r="D125" s="11" t="s">
        <v>24</v>
      </c>
      <c r="E125" s="11" t="s">
        <v>97</v>
      </c>
      <c r="F125" s="11" t="s">
        <v>50</v>
      </c>
      <c r="G125" s="11" t="s">
        <v>36</v>
      </c>
      <c r="H125" s="11" t="s">
        <v>73</v>
      </c>
      <c r="I125" s="11" t="s">
        <v>123</v>
      </c>
      <c r="J125" s="37" t="s">
        <v>173</v>
      </c>
      <c r="K125" s="59">
        <v>980.1</v>
      </c>
      <c r="L125" s="59"/>
      <c r="M125" s="59"/>
      <c r="N125" s="59">
        <v>876.2</v>
      </c>
      <c r="O125" s="59">
        <v>876.2</v>
      </c>
    </row>
    <row r="126" spans="1:15" s="15" customFormat="1" ht="72.75" customHeight="1">
      <c r="A126" s="1">
        <v>99</v>
      </c>
      <c r="B126" s="11" t="s">
        <v>12</v>
      </c>
      <c r="C126" s="11" t="s">
        <v>47</v>
      </c>
      <c r="D126" s="11" t="s">
        <v>24</v>
      </c>
      <c r="E126" s="11" t="s">
        <v>97</v>
      </c>
      <c r="F126" s="11" t="s">
        <v>50</v>
      </c>
      <c r="G126" s="11" t="s">
        <v>36</v>
      </c>
      <c r="H126" s="11" t="s">
        <v>82</v>
      </c>
      <c r="I126" s="11" t="s">
        <v>123</v>
      </c>
      <c r="J126" s="37" t="s">
        <v>174</v>
      </c>
      <c r="K126" s="59">
        <v>79.400000000000006</v>
      </c>
      <c r="L126" s="59"/>
      <c r="M126" s="59"/>
      <c r="N126" s="59">
        <v>79.400000000000006</v>
      </c>
      <c r="O126" s="59">
        <v>79.400000000000006</v>
      </c>
    </row>
    <row r="127" spans="1:15" s="15" customFormat="1" ht="82.5" customHeight="1">
      <c r="A127" s="1">
        <v>100</v>
      </c>
      <c r="B127" s="11" t="s">
        <v>12</v>
      </c>
      <c r="C127" s="11" t="s">
        <v>47</v>
      </c>
      <c r="D127" s="11" t="s">
        <v>24</v>
      </c>
      <c r="E127" s="11" t="s">
        <v>97</v>
      </c>
      <c r="F127" s="11" t="s">
        <v>50</v>
      </c>
      <c r="G127" s="11" t="s">
        <v>36</v>
      </c>
      <c r="H127" s="11" t="s">
        <v>80</v>
      </c>
      <c r="I127" s="11" t="s">
        <v>123</v>
      </c>
      <c r="J127" s="37" t="s">
        <v>234</v>
      </c>
      <c r="K127" s="59">
        <v>2170.6999999999998</v>
      </c>
      <c r="L127" s="59"/>
      <c r="M127" s="59"/>
      <c r="N127" s="59">
        <v>2170.6999999999998</v>
      </c>
      <c r="O127" s="59">
        <v>2170.6999999999998</v>
      </c>
    </row>
    <row r="128" spans="1:15" s="15" customFormat="1" ht="120.75" customHeight="1">
      <c r="A128" s="1">
        <v>101</v>
      </c>
      <c r="B128" s="11" t="s">
        <v>12</v>
      </c>
      <c r="C128" s="11" t="s">
        <v>47</v>
      </c>
      <c r="D128" s="11" t="s">
        <v>24</v>
      </c>
      <c r="E128" s="11" t="s">
        <v>97</v>
      </c>
      <c r="F128" s="11" t="s">
        <v>50</v>
      </c>
      <c r="G128" s="11" t="s">
        <v>36</v>
      </c>
      <c r="H128" s="11" t="s">
        <v>77</v>
      </c>
      <c r="I128" s="11" t="s">
        <v>123</v>
      </c>
      <c r="J128" s="37" t="s">
        <v>175</v>
      </c>
      <c r="K128" s="59">
        <v>226</v>
      </c>
      <c r="L128" s="66"/>
      <c r="M128" s="66"/>
      <c r="N128" s="66">
        <v>226</v>
      </c>
      <c r="O128" s="66">
        <v>226</v>
      </c>
    </row>
    <row r="129" spans="1:15" s="15" customFormat="1" ht="172.5" customHeight="1">
      <c r="A129" s="1">
        <v>102</v>
      </c>
      <c r="B129" s="11" t="s">
        <v>12</v>
      </c>
      <c r="C129" s="11" t="s">
        <v>47</v>
      </c>
      <c r="D129" s="11" t="s">
        <v>24</v>
      </c>
      <c r="E129" s="11" t="s">
        <v>97</v>
      </c>
      <c r="F129" s="11" t="s">
        <v>50</v>
      </c>
      <c r="G129" s="11" t="s">
        <v>36</v>
      </c>
      <c r="H129" s="11" t="s">
        <v>74</v>
      </c>
      <c r="I129" s="11" t="s">
        <v>123</v>
      </c>
      <c r="J129" s="37" t="s">
        <v>176</v>
      </c>
      <c r="K129" s="59">
        <v>193409.8</v>
      </c>
      <c r="L129" s="59"/>
      <c r="M129" s="59"/>
      <c r="N129" s="59">
        <v>193409.8</v>
      </c>
      <c r="O129" s="59">
        <v>193409.8</v>
      </c>
    </row>
    <row r="130" spans="1:15" s="15" customFormat="1" ht="90" customHeight="1">
      <c r="A130" s="1">
        <v>103</v>
      </c>
      <c r="B130" s="11" t="s">
        <v>12</v>
      </c>
      <c r="C130" s="11" t="s">
        <v>47</v>
      </c>
      <c r="D130" s="11" t="s">
        <v>24</v>
      </c>
      <c r="E130" s="11" t="s">
        <v>97</v>
      </c>
      <c r="F130" s="11" t="s">
        <v>50</v>
      </c>
      <c r="G130" s="11" t="s">
        <v>36</v>
      </c>
      <c r="H130" s="11" t="s">
        <v>76</v>
      </c>
      <c r="I130" s="11" t="s">
        <v>123</v>
      </c>
      <c r="J130" s="37" t="s">
        <v>235</v>
      </c>
      <c r="K130" s="59">
        <v>14376.3</v>
      </c>
      <c r="L130" s="59"/>
      <c r="M130" s="59"/>
      <c r="N130" s="59">
        <v>14221.5</v>
      </c>
      <c r="O130" s="59">
        <v>14221.5</v>
      </c>
    </row>
    <row r="131" spans="1:15" s="15" customFormat="1" ht="71.25" customHeight="1">
      <c r="A131" s="1">
        <v>104</v>
      </c>
      <c r="B131" s="11" t="s">
        <v>12</v>
      </c>
      <c r="C131" s="11" t="s">
        <v>47</v>
      </c>
      <c r="D131" s="11" t="s">
        <v>24</v>
      </c>
      <c r="E131" s="11" t="s">
        <v>97</v>
      </c>
      <c r="F131" s="11" t="s">
        <v>50</v>
      </c>
      <c r="G131" s="11" t="s">
        <v>36</v>
      </c>
      <c r="H131" s="11" t="s">
        <v>85</v>
      </c>
      <c r="I131" s="11" t="s">
        <v>123</v>
      </c>
      <c r="J131" s="37" t="s">
        <v>177</v>
      </c>
      <c r="K131" s="59">
        <v>3272.2</v>
      </c>
      <c r="L131" s="59"/>
      <c r="M131" s="59"/>
      <c r="N131" s="59">
        <v>3272.2</v>
      </c>
      <c r="O131" s="59">
        <v>3272.2</v>
      </c>
    </row>
    <row r="132" spans="1:15" s="15" customFormat="1" ht="123.75" customHeight="1">
      <c r="A132" s="1">
        <v>105</v>
      </c>
      <c r="B132" s="11" t="s">
        <v>12</v>
      </c>
      <c r="C132" s="11" t="s">
        <v>47</v>
      </c>
      <c r="D132" s="11" t="s">
        <v>24</v>
      </c>
      <c r="E132" s="11" t="s">
        <v>97</v>
      </c>
      <c r="F132" s="11" t="s">
        <v>50</v>
      </c>
      <c r="G132" s="11" t="s">
        <v>36</v>
      </c>
      <c r="H132" s="11" t="s">
        <v>153</v>
      </c>
      <c r="I132" s="11" t="s">
        <v>123</v>
      </c>
      <c r="J132" s="45" t="s">
        <v>178</v>
      </c>
      <c r="K132" s="59">
        <v>8000.8</v>
      </c>
      <c r="L132" s="59"/>
      <c r="M132" s="59"/>
      <c r="N132" s="59">
        <v>6857.4</v>
      </c>
      <c r="O132" s="59">
        <v>6857.4</v>
      </c>
    </row>
    <row r="133" spans="1:15" s="15" customFormat="1" ht="177" customHeight="1">
      <c r="A133" s="1">
        <v>106</v>
      </c>
      <c r="B133" s="11" t="s">
        <v>12</v>
      </c>
      <c r="C133" s="11" t="s">
        <v>47</v>
      </c>
      <c r="D133" s="11" t="s">
        <v>24</v>
      </c>
      <c r="E133" s="11" t="s">
        <v>97</v>
      </c>
      <c r="F133" s="11" t="s">
        <v>50</v>
      </c>
      <c r="G133" s="11" t="s">
        <v>36</v>
      </c>
      <c r="H133" s="11" t="s">
        <v>75</v>
      </c>
      <c r="I133" s="11" t="s">
        <v>123</v>
      </c>
      <c r="J133" s="37" t="s">
        <v>179</v>
      </c>
      <c r="K133" s="59">
        <v>56909.1</v>
      </c>
      <c r="L133" s="59"/>
      <c r="M133" s="59"/>
      <c r="N133" s="59">
        <v>56909.1</v>
      </c>
      <c r="O133" s="59">
        <v>56909.1</v>
      </c>
    </row>
    <row r="134" spans="1:15" s="15" customFormat="1" ht="87.75" customHeight="1">
      <c r="A134" s="1">
        <v>107</v>
      </c>
      <c r="B134" s="11" t="s">
        <v>12</v>
      </c>
      <c r="C134" s="11" t="s">
        <v>47</v>
      </c>
      <c r="D134" s="11" t="s">
        <v>24</v>
      </c>
      <c r="E134" s="11" t="s">
        <v>97</v>
      </c>
      <c r="F134" s="11" t="s">
        <v>50</v>
      </c>
      <c r="G134" s="11" t="s">
        <v>36</v>
      </c>
      <c r="H134" s="11" t="s">
        <v>72</v>
      </c>
      <c r="I134" s="11" t="s">
        <v>123</v>
      </c>
      <c r="J134" s="37" t="s">
        <v>180</v>
      </c>
      <c r="K134" s="59">
        <v>17135.400000000001</v>
      </c>
      <c r="L134" s="66"/>
      <c r="M134" s="66"/>
      <c r="N134" s="66">
        <v>13708.3</v>
      </c>
      <c r="O134" s="66">
        <v>13708.3</v>
      </c>
    </row>
    <row r="135" spans="1:15" s="15" customFormat="1" ht="76.5" customHeight="1">
      <c r="A135" s="1">
        <v>108</v>
      </c>
      <c r="B135" s="22" t="s">
        <v>12</v>
      </c>
      <c r="C135" s="22" t="s">
        <v>47</v>
      </c>
      <c r="D135" s="22" t="s">
        <v>24</v>
      </c>
      <c r="E135" s="22" t="s">
        <v>97</v>
      </c>
      <c r="F135" s="22" t="s">
        <v>50</v>
      </c>
      <c r="G135" s="22" t="s">
        <v>36</v>
      </c>
      <c r="H135" s="22" t="s">
        <v>79</v>
      </c>
      <c r="I135" s="22" t="s">
        <v>123</v>
      </c>
      <c r="J135" s="37" t="s">
        <v>181</v>
      </c>
      <c r="K135" s="67">
        <v>866</v>
      </c>
      <c r="L135" s="68"/>
      <c r="M135" s="68"/>
      <c r="N135" s="68">
        <v>866</v>
      </c>
      <c r="O135" s="68">
        <v>866</v>
      </c>
    </row>
    <row r="136" spans="1:15" s="15" customFormat="1" ht="65.25" customHeight="1">
      <c r="A136" s="1">
        <v>109</v>
      </c>
      <c r="B136" s="22" t="s">
        <v>12</v>
      </c>
      <c r="C136" s="22" t="s">
        <v>47</v>
      </c>
      <c r="D136" s="22" t="s">
        <v>24</v>
      </c>
      <c r="E136" s="22" t="s">
        <v>97</v>
      </c>
      <c r="F136" s="22" t="s">
        <v>50</v>
      </c>
      <c r="G136" s="22" t="s">
        <v>36</v>
      </c>
      <c r="H136" s="22" t="s">
        <v>114</v>
      </c>
      <c r="I136" s="22" t="s">
        <v>123</v>
      </c>
      <c r="J136" s="37" t="s">
        <v>202</v>
      </c>
      <c r="K136" s="67">
        <v>8700.2000000000007</v>
      </c>
      <c r="L136" s="68"/>
      <c r="M136" s="68"/>
      <c r="N136" s="68">
        <v>8700.2000000000007</v>
      </c>
      <c r="O136" s="68">
        <v>8700.2000000000007</v>
      </c>
    </row>
    <row r="137" spans="1:15" s="15" customFormat="1" ht="117.75" customHeight="1">
      <c r="A137" s="1">
        <v>110</v>
      </c>
      <c r="B137" s="22" t="s">
        <v>12</v>
      </c>
      <c r="C137" s="22" t="s">
        <v>47</v>
      </c>
      <c r="D137" s="22" t="s">
        <v>24</v>
      </c>
      <c r="E137" s="22" t="s">
        <v>97</v>
      </c>
      <c r="F137" s="22" t="s">
        <v>50</v>
      </c>
      <c r="G137" s="22" t="s">
        <v>36</v>
      </c>
      <c r="H137" s="22" t="s">
        <v>203</v>
      </c>
      <c r="I137" s="22" t="s">
        <v>123</v>
      </c>
      <c r="J137" s="62" t="s">
        <v>204</v>
      </c>
      <c r="K137" s="67">
        <v>64.3</v>
      </c>
      <c r="L137" s="68"/>
      <c r="M137" s="68"/>
      <c r="N137" s="68">
        <v>64.3</v>
      </c>
      <c r="O137" s="68">
        <v>64.3</v>
      </c>
    </row>
    <row r="138" spans="1:15" s="15" customFormat="1" ht="54.75" customHeight="1">
      <c r="A138" s="1">
        <v>111</v>
      </c>
      <c r="B138" s="33" t="s">
        <v>19</v>
      </c>
      <c r="C138" s="33" t="s">
        <v>47</v>
      </c>
      <c r="D138" s="33" t="s">
        <v>24</v>
      </c>
      <c r="E138" s="33" t="s">
        <v>97</v>
      </c>
      <c r="F138" s="33" t="s">
        <v>116</v>
      </c>
      <c r="G138" s="33" t="s">
        <v>20</v>
      </c>
      <c r="H138" s="33" t="s">
        <v>21</v>
      </c>
      <c r="I138" s="33" t="s">
        <v>123</v>
      </c>
      <c r="J138" s="32" t="s">
        <v>117</v>
      </c>
      <c r="K138" s="70">
        <f>K139</f>
        <v>2753.6</v>
      </c>
      <c r="L138" s="70">
        <f>L139</f>
        <v>0</v>
      </c>
      <c r="M138" s="70">
        <f>M139</f>
        <v>0</v>
      </c>
      <c r="N138" s="70">
        <f>N139</f>
        <v>2753.6</v>
      </c>
      <c r="O138" s="70">
        <f>O139</f>
        <v>2753.6</v>
      </c>
    </row>
    <row r="139" spans="1:15" s="15" customFormat="1" ht="51.75" customHeight="1">
      <c r="A139" s="1">
        <v>112</v>
      </c>
      <c r="B139" s="11" t="s">
        <v>12</v>
      </c>
      <c r="C139" s="11" t="s">
        <v>47</v>
      </c>
      <c r="D139" s="11" t="s">
        <v>24</v>
      </c>
      <c r="E139" s="11" t="s">
        <v>97</v>
      </c>
      <c r="F139" s="11" t="s">
        <v>116</v>
      </c>
      <c r="G139" s="11" t="s">
        <v>36</v>
      </c>
      <c r="H139" s="11" t="s">
        <v>21</v>
      </c>
      <c r="I139" s="11" t="s">
        <v>123</v>
      </c>
      <c r="J139" s="34" t="s">
        <v>125</v>
      </c>
      <c r="K139" s="59">
        <v>2753.6</v>
      </c>
      <c r="L139" s="66"/>
      <c r="M139" s="66"/>
      <c r="N139" s="66">
        <v>2753.6</v>
      </c>
      <c r="O139" s="66">
        <v>2753.6</v>
      </c>
    </row>
    <row r="140" spans="1:15" s="15" customFormat="1" ht="40.5" customHeight="1">
      <c r="A140" s="1">
        <v>113</v>
      </c>
      <c r="B140" s="16" t="s">
        <v>19</v>
      </c>
      <c r="C140" s="16" t="s">
        <v>47</v>
      </c>
      <c r="D140" s="16" t="s">
        <v>24</v>
      </c>
      <c r="E140" s="16" t="s">
        <v>106</v>
      </c>
      <c r="F140" s="16" t="s">
        <v>111</v>
      </c>
      <c r="G140" s="16" t="s">
        <v>20</v>
      </c>
      <c r="H140" s="16" t="s">
        <v>21</v>
      </c>
      <c r="I140" s="16" t="s">
        <v>123</v>
      </c>
      <c r="J140" s="41" t="s">
        <v>206</v>
      </c>
      <c r="K140" s="69">
        <f>K141</f>
        <v>798.2</v>
      </c>
      <c r="L140" s="69">
        <f>L141</f>
        <v>0</v>
      </c>
      <c r="M140" s="69">
        <f>M141</f>
        <v>0</v>
      </c>
      <c r="N140" s="69">
        <f>N141</f>
        <v>836.4</v>
      </c>
      <c r="O140" s="69">
        <f>O141</f>
        <v>0</v>
      </c>
    </row>
    <row r="141" spans="1:15" s="15" customFormat="1" ht="39.75" customHeight="1">
      <c r="A141" s="1">
        <v>114</v>
      </c>
      <c r="B141" s="11" t="s">
        <v>12</v>
      </c>
      <c r="C141" s="11" t="s">
        <v>47</v>
      </c>
      <c r="D141" s="11" t="s">
        <v>24</v>
      </c>
      <c r="E141" s="11" t="s">
        <v>106</v>
      </c>
      <c r="F141" s="11" t="s">
        <v>111</v>
      </c>
      <c r="G141" s="11" t="s">
        <v>36</v>
      </c>
      <c r="H141" s="11" t="s">
        <v>21</v>
      </c>
      <c r="I141" s="11" t="s">
        <v>123</v>
      </c>
      <c r="J141" s="40" t="s">
        <v>205</v>
      </c>
      <c r="K141" s="59">
        <v>798.2</v>
      </c>
      <c r="L141" s="59"/>
      <c r="M141" s="59"/>
      <c r="N141" s="59">
        <v>836.4</v>
      </c>
      <c r="O141" s="59">
        <v>0</v>
      </c>
    </row>
    <row r="142" spans="1:15" s="15" customFormat="1" ht="38.25" customHeight="1">
      <c r="A142" s="1">
        <v>115</v>
      </c>
      <c r="B142" s="16" t="s">
        <v>19</v>
      </c>
      <c r="C142" s="16" t="s">
        <v>47</v>
      </c>
      <c r="D142" s="16" t="s">
        <v>24</v>
      </c>
      <c r="E142" s="16" t="s">
        <v>106</v>
      </c>
      <c r="F142" s="16" t="s">
        <v>56</v>
      </c>
      <c r="G142" s="16" t="s">
        <v>20</v>
      </c>
      <c r="H142" s="16" t="s">
        <v>21</v>
      </c>
      <c r="I142" s="16" t="s">
        <v>123</v>
      </c>
      <c r="J142" s="32" t="s">
        <v>115</v>
      </c>
      <c r="K142" s="69">
        <f>K143</f>
        <v>1.6</v>
      </c>
      <c r="L142" s="69">
        <f>L143</f>
        <v>0</v>
      </c>
      <c r="M142" s="69">
        <f>M143</f>
        <v>0</v>
      </c>
      <c r="N142" s="69">
        <f>N143</f>
        <v>1.4</v>
      </c>
      <c r="O142" s="69">
        <f>O143</f>
        <v>0</v>
      </c>
    </row>
    <row r="143" spans="1:15" s="15" customFormat="1" ht="53.25" customHeight="1">
      <c r="A143" s="1">
        <v>116</v>
      </c>
      <c r="B143" s="11" t="s">
        <v>12</v>
      </c>
      <c r="C143" s="11" t="s">
        <v>47</v>
      </c>
      <c r="D143" s="11" t="s">
        <v>24</v>
      </c>
      <c r="E143" s="11" t="s">
        <v>106</v>
      </c>
      <c r="F143" s="11" t="s">
        <v>56</v>
      </c>
      <c r="G143" s="11" t="s">
        <v>36</v>
      </c>
      <c r="H143" s="11" t="s">
        <v>21</v>
      </c>
      <c r="I143" s="11" t="s">
        <v>123</v>
      </c>
      <c r="J143" s="34" t="s">
        <v>124</v>
      </c>
      <c r="K143" s="59">
        <v>1.6</v>
      </c>
      <c r="L143" s="59"/>
      <c r="M143" s="59"/>
      <c r="N143" s="59">
        <v>1.4</v>
      </c>
      <c r="O143" s="59">
        <v>0</v>
      </c>
    </row>
    <row r="144" spans="1:15" s="15" customFormat="1" ht="21.75" customHeight="1">
      <c r="A144" s="1">
        <v>117</v>
      </c>
      <c r="B144" s="16" t="s">
        <v>19</v>
      </c>
      <c r="C144" s="16" t="s">
        <v>47</v>
      </c>
      <c r="D144" s="16" t="s">
        <v>24</v>
      </c>
      <c r="E144" s="16" t="s">
        <v>163</v>
      </c>
      <c r="F144" s="16" t="s">
        <v>19</v>
      </c>
      <c r="G144" s="16" t="s">
        <v>20</v>
      </c>
      <c r="H144" s="16" t="s">
        <v>21</v>
      </c>
      <c r="I144" s="16" t="s">
        <v>123</v>
      </c>
      <c r="J144" s="56" t="s">
        <v>162</v>
      </c>
      <c r="K144" s="69">
        <f>K145</f>
        <v>42506.2</v>
      </c>
      <c r="L144" s="69">
        <f t="shared" ref="L144:O144" si="38">L145</f>
        <v>0</v>
      </c>
      <c r="M144" s="69">
        <f t="shared" si="38"/>
        <v>0</v>
      </c>
      <c r="N144" s="69">
        <f t="shared" si="38"/>
        <v>42387.7</v>
      </c>
      <c r="O144" s="69">
        <f t="shared" si="38"/>
        <v>42387.7</v>
      </c>
    </row>
    <row r="145" spans="1:15" s="15" customFormat="1" ht="53.25" customHeight="1">
      <c r="A145" s="1">
        <v>118</v>
      </c>
      <c r="B145" s="11" t="s">
        <v>12</v>
      </c>
      <c r="C145" s="11" t="s">
        <v>47</v>
      </c>
      <c r="D145" s="11" t="s">
        <v>24</v>
      </c>
      <c r="E145" s="11" t="s">
        <v>163</v>
      </c>
      <c r="F145" s="11" t="s">
        <v>166</v>
      </c>
      <c r="G145" s="11" t="s">
        <v>20</v>
      </c>
      <c r="H145" s="11" t="s">
        <v>21</v>
      </c>
      <c r="I145" s="11" t="s">
        <v>123</v>
      </c>
      <c r="J145" s="55" t="s">
        <v>164</v>
      </c>
      <c r="K145" s="59">
        <f>K146</f>
        <v>42506.2</v>
      </c>
      <c r="L145" s="59">
        <f t="shared" ref="L145:O145" si="39">L146</f>
        <v>0</v>
      </c>
      <c r="M145" s="59">
        <f t="shared" si="39"/>
        <v>0</v>
      </c>
      <c r="N145" s="59">
        <f t="shared" si="39"/>
        <v>42387.7</v>
      </c>
      <c r="O145" s="59">
        <f t="shared" si="39"/>
        <v>42387.7</v>
      </c>
    </row>
    <row r="146" spans="1:15" s="15" customFormat="1" ht="53.25" customHeight="1">
      <c r="A146" s="1">
        <v>119</v>
      </c>
      <c r="B146" s="11" t="s">
        <v>12</v>
      </c>
      <c r="C146" s="11" t="s">
        <v>47</v>
      </c>
      <c r="D146" s="11" t="s">
        <v>24</v>
      </c>
      <c r="E146" s="11" t="s">
        <v>163</v>
      </c>
      <c r="F146" s="11" t="s">
        <v>166</v>
      </c>
      <c r="G146" s="11" t="s">
        <v>36</v>
      </c>
      <c r="H146" s="11" t="s">
        <v>21</v>
      </c>
      <c r="I146" s="11" t="s">
        <v>123</v>
      </c>
      <c r="J146" s="55" t="s">
        <v>165</v>
      </c>
      <c r="K146" s="59">
        <v>42506.2</v>
      </c>
      <c r="L146" s="59"/>
      <c r="M146" s="59"/>
      <c r="N146" s="59">
        <v>42387.7</v>
      </c>
      <c r="O146" s="59">
        <v>42387.7</v>
      </c>
    </row>
    <row r="147" spans="1:15" ht="28.5" customHeight="1">
      <c r="A147" s="1">
        <v>120</v>
      </c>
      <c r="B147" s="16" t="s">
        <v>19</v>
      </c>
      <c r="C147" s="16" t="s">
        <v>47</v>
      </c>
      <c r="D147" s="16" t="s">
        <v>39</v>
      </c>
      <c r="E147" s="16" t="s">
        <v>20</v>
      </c>
      <c r="F147" s="16" t="s">
        <v>19</v>
      </c>
      <c r="G147" s="16" t="s">
        <v>20</v>
      </c>
      <c r="H147" s="16" t="s">
        <v>21</v>
      </c>
      <c r="I147" s="16" t="s">
        <v>19</v>
      </c>
      <c r="J147" s="25" t="s">
        <v>83</v>
      </c>
      <c r="K147" s="69">
        <f>K148</f>
        <v>0</v>
      </c>
      <c r="L147" s="69">
        <f t="shared" ref="L147:O147" si="40">L148</f>
        <v>0</v>
      </c>
      <c r="M147" s="69">
        <f t="shared" si="40"/>
        <v>0</v>
      </c>
      <c r="N147" s="69">
        <f t="shared" si="40"/>
        <v>40391.199999999997</v>
      </c>
      <c r="O147" s="69">
        <f t="shared" si="40"/>
        <v>50519.9</v>
      </c>
    </row>
    <row r="148" spans="1:15" ht="27.75" customHeight="1">
      <c r="A148" s="1">
        <v>121</v>
      </c>
      <c r="B148" s="11" t="s">
        <v>12</v>
      </c>
      <c r="C148" s="11" t="s">
        <v>47</v>
      </c>
      <c r="D148" s="11" t="s">
        <v>39</v>
      </c>
      <c r="E148" s="11" t="s">
        <v>36</v>
      </c>
      <c r="F148" s="11" t="s">
        <v>19</v>
      </c>
      <c r="G148" s="11" t="s">
        <v>36</v>
      </c>
      <c r="H148" s="11" t="s">
        <v>21</v>
      </c>
      <c r="I148" s="11" t="s">
        <v>123</v>
      </c>
      <c r="J148" s="2" t="s">
        <v>84</v>
      </c>
      <c r="K148" s="59">
        <f>K149</f>
        <v>0</v>
      </c>
      <c r="L148" s="59">
        <f t="shared" ref="L148:O148" si="41">L149</f>
        <v>0</v>
      </c>
      <c r="M148" s="59">
        <f t="shared" si="41"/>
        <v>0</v>
      </c>
      <c r="N148" s="59">
        <f t="shared" si="41"/>
        <v>40391.199999999997</v>
      </c>
      <c r="O148" s="59">
        <f t="shared" si="41"/>
        <v>50519.9</v>
      </c>
    </row>
    <row r="149" spans="1:15" ht="27.75" customHeight="1">
      <c r="A149" s="1">
        <v>122</v>
      </c>
      <c r="B149" s="11" t="s">
        <v>12</v>
      </c>
      <c r="C149" s="11" t="s">
        <v>47</v>
      </c>
      <c r="D149" s="11" t="s">
        <v>39</v>
      </c>
      <c r="E149" s="11" t="s">
        <v>36</v>
      </c>
      <c r="F149" s="11" t="s">
        <v>42</v>
      </c>
      <c r="G149" s="11" t="s">
        <v>36</v>
      </c>
      <c r="H149" s="11" t="s">
        <v>21</v>
      </c>
      <c r="I149" s="11" t="s">
        <v>123</v>
      </c>
      <c r="J149" s="18" t="s">
        <v>84</v>
      </c>
      <c r="K149" s="59">
        <v>0</v>
      </c>
      <c r="L149" s="66"/>
      <c r="M149" s="66"/>
      <c r="N149" s="66">
        <v>40391.199999999997</v>
      </c>
      <c r="O149" s="66">
        <v>50519.9</v>
      </c>
    </row>
    <row r="150" spans="1:15" ht="15.75" customHeight="1">
      <c r="A150" s="74"/>
      <c r="B150" s="75"/>
      <c r="C150" s="75"/>
      <c r="D150" s="75"/>
      <c r="E150" s="75"/>
      <c r="F150" s="75"/>
      <c r="G150" s="75"/>
      <c r="H150" s="75"/>
      <c r="I150" s="75"/>
      <c r="J150" s="76"/>
      <c r="K150" s="54">
        <f>K28+K88</f>
        <v>1018463.9999999999</v>
      </c>
      <c r="L150" s="54" t="e">
        <f>L28+L88</f>
        <v>#REF!</v>
      </c>
      <c r="M150" s="54" t="e">
        <f>M28+M88</f>
        <v>#REF!</v>
      </c>
      <c r="N150" s="54">
        <f>N28+N88</f>
        <v>1026709.5</v>
      </c>
      <c r="O150" s="54">
        <f>O28+O88</f>
        <v>1029866.2999999999</v>
      </c>
    </row>
    <row r="151" spans="1:15" ht="90.75" customHeight="1">
      <c r="A151" s="10"/>
      <c r="B151" s="7"/>
      <c r="C151" s="7"/>
      <c r="D151" s="7"/>
      <c r="E151" s="7"/>
      <c r="F151" s="7"/>
      <c r="G151" s="7"/>
      <c r="H151" s="7"/>
      <c r="I151" s="7"/>
      <c r="J151" s="29"/>
    </row>
    <row r="152" spans="1:15" ht="33" customHeight="1">
      <c r="A152" s="10"/>
      <c r="J152" s="9"/>
    </row>
    <row r="153" spans="1:15" ht="31.5" customHeight="1">
      <c r="A153" s="10"/>
    </row>
    <row r="154" spans="1:15" ht="23.25" customHeight="1">
      <c r="A154" s="10"/>
    </row>
    <row r="155" spans="1:15" ht="39.75" customHeight="1">
      <c r="A155" s="10"/>
    </row>
    <row r="156" spans="1:15" ht="52.5" customHeight="1">
      <c r="A156" s="10"/>
    </row>
    <row r="157" spans="1:15" ht="60" customHeight="1">
      <c r="A157" s="8"/>
    </row>
    <row r="158" spans="1:15" ht="59.25" customHeight="1">
      <c r="A158" s="7"/>
    </row>
    <row r="159" spans="1:15" ht="126.75" customHeight="1">
      <c r="A159" s="7"/>
    </row>
    <row r="160" spans="1:15" ht="115.5" customHeight="1">
      <c r="A160" s="7"/>
    </row>
    <row r="161" ht="135.75" customHeight="1"/>
    <row r="162" ht="179.25" customHeight="1"/>
    <row r="163" ht="108.75" customHeight="1"/>
    <row r="164" ht="91.5" customHeight="1"/>
    <row r="165" ht="85.5" customHeight="1"/>
    <row r="166" ht="54.75" customHeight="1"/>
    <row r="167" ht="67.5" customHeight="1"/>
    <row r="168" ht="51" customHeight="1"/>
    <row r="169" ht="106.5" customHeight="1"/>
    <row r="170" ht="82.5" customHeight="1"/>
    <row r="171" ht="90.75" customHeight="1"/>
    <row r="172" ht="54" customHeight="1"/>
    <row r="173" ht="48.75" customHeight="1"/>
    <row r="174" ht="30" customHeight="1"/>
    <row r="175" ht="34.5" customHeight="1"/>
    <row r="176" ht="34.5" customHeight="1"/>
    <row r="177" ht="36" customHeight="1"/>
    <row r="180" ht="70.5" customHeight="1"/>
    <row r="181" ht="90" customHeight="1"/>
    <row r="183" ht="54.75" customHeight="1"/>
    <row r="184" ht="80.25" customHeight="1"/>
    <row r="185" ht="126.75" customHeight="1"/>
    <row r="186" ht="144.75" customHeight="1"/>
    <row r="187" ht="144.75" customHeight="1"/>
    <row r="188" ht="47.25" customHeight="1"/>
    <row r="191" ht="58.5" customHeight="1"/>
    <row r="192" ht="45.75" customHeight="1"/>
    <row r="195" ht="44.25" customHeight="1"/>
    <row r="196" ht="39.75" customHeight="1"/>
    <row r="197" ht="42" customHeight="1"/>
    <row r="198" ht="45" customHeight="1"/>
    <row r="200" ht="41.25" customHeight="1"/>
    <row r="201" ht="28.5" customHeight="1"/>
    <row r="202" ht="143.25" customHeight="1"/>
    <row r="203" ht="118.5" customHeight="1"/>
    <row r="204" ht="117.75" customHeight="1"/>
    <row r="205" ht="142.5" customHeight="1"/>
    <row r="206" ht="185.25" customHeight="1"/>
    <row r="207" ht="91.5" customHeight="1"/>
    <row r="208" ht="78.75" customHeight="1"/>
    <row r="209" ht="72.75" customHeight="1"/>
    <row r="210" ht="102.75" customHeight="1"/>
    <row r="211" ht="81.75" customHeight="1"/>
    <row r="212" ht="135" customHeight="1"/>
    <row r="213" ht="68.25" customHeight="1"/>
    <row r="214" ht="89.25" customHeight="1"/>
    <row r="215" ht="119.25" customHeight="1"/>
    <row r="216" ht="147" customHeight="1"/>
    <row r="217" ht="78.75" customHeight="1"/>
    <row r="218" ht="99" customHeight="1"/>
    <row r="220" ht="74.25" customHeight="1"/>
    <row r="222" ht="89.25" customHeight="1"/>
    <row r="223" ht="81" customHeight="1"/>
    <row r="224" ht="69" customHeight="1"/>
    <row r="225" ht="83.25" customHeight="1"/>
    <row r="226" ht="129" customHeight="1"/>
    <row r="227" ht="104.25" customHeight="1"/>
    <row r="228" ht="52.5" customHeight="1"/>
    <row r="229" ht="59.25" customHeight="1"/>
    <row r="230" ht="64.5" customHeight="1"/>
    <row r="231" ht="69" customHeight="1"/>
    <row r="232" ht="55.5" customHeight="1"/>
    <row r="233" ht="218.25" customHeight="1"/>
    <row r="234" ht="24.75" customHeight="1"/>
    <row r="238" ht="25.5" customHeight="1"/>
    <row r="239" ht="18" customHeight="1"/>
    <row r="240" ht="26.25" customHeight="1"/>
    <row r="241" ht="26.25" customHeight="1"/>
    <row r="242" ht="28.5" customHeight="1"/>
    <row r="243" ht="28.5" customHeight="1"/>
    <row r="244" ht="39.75" customHeight="1"/>
    <row r="245" ht="43.5" customHeight="1"/>
    <row r="246" ht="27.75" customHeight="1"/>
    <row r="247" ht="19.5" customHeight="1"/>
    <row r="248" ht="63.75" customHeight="1"/>
    <row r="249" ht="90" customHeight="1"/>
    <row r="250" ht="19.5" customHeight="1"/>
    <row r="251" ht="18" customHeight="1"/>
    <row r="252" ht="26.25" customHeight="1"/>
    <row r="253" ht="20.25" customHeight="1"/>
    <row r="254" ht="72.75" customHeight="1"/>
    <row r="255" ht="14.25" customHeight="1"/>
    <row r="256" ht="27.75" customHeight="1"/>
    <row r="257" ht="41.25" customHeight="1"/>
    <row r="258" ht="18.75" customHeight="1"/>
    <row r="259" ht="24" customHeight="1"/>
    <row r="260" ht="19.5" customHeight="1"/>
    <row r="261" ht="123.75" customHeight="1"/>
    <row r="262" ht="120.75" customHeight="1"/>
    <row r="263" ht="91.5" customHeight="1"/>
    <row r="266" ht="210.75" customHeight="1"/>
    <row r="269" ht="67.5" customHeight="1"/>
    <row r="271" ht="19.5" customHeight="1"/>
    <row r="275" ht="17.25" customHeight="1"/>
  </sheetData>
  <mergeCells count="33">
    <mergeCell ref="K13:O13"/>
    <mergeCell ref="K12:O12"/>
    <mergeCell ref="J15:O15"/>
    <mergeCell ref="K17:O17"/>
    <mergeCell ref="O23:O26"/>
    <mergeCell ref="J19:O19"/>
    <mergeCell ref="N23:N26"/>
    <mergeCell ref="K14:O14"/>
    <mergeCell ref="K16:O16"/>
    <mergeCell ref="J18:O18"/>
    <mergeCell ref="A21:K21"/>
    <mergeCell ref="A22:K22"/>
    <mergeCell ref="A20:K20"/>
    <mergeCell ref="L22:M22"/>
    <mergeCell ref="K11:O11"/>
    <mergeCell ref="K10:O10"/>
    <mergeCell ref="K3:O3"/>
    <mergeCell ref="K4:O4"/>
    <mergeCell ref="K5:O5"/>
    <mergeCell ref="K9:O9"/>
    <mergeCell ref="A150:J150"/>
    <mergeCell ref="A23:A26"/>
    <mergeCell ref="E24:E26"/>
    <mergeCell ref="K23:K26"/>
    <mergeCell ref="D24:D26"/>
    <mergeCell ref="G24:G26"/>
    <mergeCell ref="F24:F26"/>
    <mergeCell ref="C24:C26"/>
    <mergeCell ref="I24:I26"/>
    <mergeCell ref="B24:B26"/>
    <mergeCell ref="B23:I23"/>
    <mergeCell ref="J23:J26"/>
    <mergeCell ref="H24:H26"/>
  </mergeCells>
  <phoneticPr fontId="0" type="noConversion"/>
  <hyperlinks>
    <hyperlink ref="J72" r:id="rId1" location="/document/12125267/entry/60" display="https://internet.garant.ru/ - /document/12125267/entry/60"/>
    <hyperlink ref="J74" r:id="rId2" location="/document/12125267/entry/60" display="https://internet.garant.ru/ - /document/12125267/entry/60"/>
    <hyperlink ref="J80" r:id="rId3" location="/document/12125267/entry/140" display="https://internet.garant.ru/ - /document/12125267/entry/140"/>
    <hyperlink ref="J79" r:id="rId4" location="/document/12125267/entry/140" display="https://internet.garant.ru/ - /document/12125267/entry/140"/>
    <hyperlink ref="J83" r:id="rId5" location="/document/12125267/entry/190" display="https://internet.garant.ru/ - /document/12125267/entry/190"/>
    <hyperlink ref="J81" r:id="rId6" location="/document/12125267/entry/190" display="https://internet.garant.ru/ - /document/12125267/entry/190"/>
    <hyperlink ref="J85" r:id="rId7" location="/document/12125267/entry/200" display="https://internet.garant.ru/ - /document/12125267/entry/200"/>
    <hyperlink ref="J84" r:id="rId8" location="/document/12125267/entry/200" display="https://internet.garant.ru/ - /document/12125267/entry/200"/>
    <hyperlink ref="J71" r:id="rId9" location="/document/12125267/entry/50" display="https://internet.garant.ru/ - /document/12125267/entry/50"/>
    <hyperlink ref="J70" r:id="rId10" location="/document/12125267/entry/50" display="https://internet.garant.ru/ - /document/12125267/entry/50"/>
    <hyperlink ref="J73" r:id="rId11" location="/document/12125267/entry/60" display="https://internet.garant.ru/ - /document/12125267/entry/60"/>
    <hyperlink ref="J76" r:id="rId12" location="/document/12125267/entry/70" display="https://internet.garant.ru/ - /document/12125267/entry/70"/>
    <hyperlink ref="J75" r:id="rId13" location="/document/12125267/entry/70" display="https://internet.garant.ru/ - /document/12125267/entry/70"/>
    <hyperlink ref="J69" r:id="rId14" location="/document/12125267/entry/50" display="https://internet.garant.ru/ - /document/12125267/entry/50"/>
    <hyperlink ref="J78" r:id="rId15" location="/document/12125267/entry/80" display="https://internet.garant.ru/ - /document/12125267/entry/80"/>
    <hyperlink ref="J77" r:id="rId16" location="/document/12125267/entry/80" display="https://internet.garant.ru/ - /document/12125267/entry/80"/>
    <hyperlink ref="J82" r:id="rId17" location="/document/12125267/entry/190" display="https://internet.garant.ru/ - /document/12125267/entry/190"/>
  </hyperlinks>
  <pageMargins left="0.59055118110236227" right="0.59055118110236227" top="0.78740157480314965" bottom="0.78740157480314965" header="0.15748031496062992" footer="0.23622047244094491"/>
  <pageSetup paperSize="9" scale="90" orientation="landscape" r:id="rId1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2022-10-31T03:59:20Z</cp:lastPrinted>
  <dcterms:created xsi:type="dcterms:W3CDTF">1996-10-08T23:32:33Z</dcterms:created>
  <dcterms:modified xsi:type="dcterms:W3CDTF">2022-12-20T01:59:53Z</dcterms:modified>
</cp:coreProperties>
</file>