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O124" i="3"/>
  <c r="N124"/>
  <c r="M124"/>
  <c r="L124"/>
  <c r="K124"/>
  <c r="L112"/>
  <c r="M112"/>
  <c r="N112"/>
  <c r="O112"/>
  <c r="K112"/>
  <c r="L110"/>
  <c r="M110"/>
  <c r="N110"/>
  <c r="O110"/>
  <c r="K110"/>
  <c r="L106"/>
  <c r="M106"/>
  <c r="N106"/>
  <c r="O106"/>
  <c r="K106"/>
  <c r="L126"/>
  <c r="M126"/>
  <c r="N126"/>
  <c r="O126"/>
  <c r="K126"/>
  <c r="L129"/>
  <c r="M129"/>
  <c r="N129"/>
  <c r="O129"/>
  <c r="K129"/>
  <c r="L122"/>
  <c r="M122"/>
  <c r="N122"/>
  <c r="O122"/>
  <c r="K122"/>
  <c r="L119"/>
  <c r="M119"/>
  <c r="N119"/>
  <c r="O119"/>
  <c r="K119"/>
  <c r="L90"/>
  <c r="M90"/>
  <c r="N90"/>
  <c r="O90"/>
  <c r="K90"/>
  <c r="L93"/>
  <c r="M93"/>
  <c r="N93"/>
  <c r="O93"/>
  <c r="K93"/>
  <c r="L95"/>
  <c r="M95"/>
  <c r="N95"/>
  <c r="O95"/>
  <c r="K95"/>
  <c r="L86"/>
  <c r="M86"/>
  <c r="N86"/>
  <c r="O86"/>
  <c r="K86"/>
  <c r="K79"/>
  <c r="L73"/>
  <c r="M73"/>
  <c r="N73"/>
  <c r="O73"/>
  <c r="K73"/>
  <c r="L68"/>
  <c r="M68"/>
  <c r="N68"/>
  <c r="O68"/>
  <c r="K68"/>
  <c r="L53"/>
  <c r="M53"/>
  <c r="N53"/>
  <c r="O53"/>
  <c r="K53"/>
  <c r="L37"/>
  <c r="M37"/>
  <c r="N37"/>
  <c r="O37"/>
  <c r="K37"/>
  <c r="L156"/>
  <c r="M156"/>
  <c r="N156"/>
  <c r="O156"/>
  <c r="K156"/>
  <c r="K92"/>
  <c r="K89"/>
  <c r="M92"/>
  <c r="N92"/>
  <c r="N89"/>
  <c r="O92"/>
  <c r="O89"/>
  <c r="L92"/>
  <c r="L89"/>
  <c r="M89"/>
  <c r="L205"/>
  <c r="M205"/>
  <c r="N205"/>
  <c r="O205"/>
  <c r="K205"/>
  <c r="L220"/>
  <c r="M220"/>
  <c r="N220"/>
  <c r="O220"/>
  <c r="K220"/>
  <c r="L229"/>
  <c r="L228"/>
  <c r="M229"/>
  <c r="M228"/>
  <c r="N229"/>
  <c r="N228"/>
  <c r="O229"/>
  <c r="O228"/>
  <c r="K229"/>
  <c r="K228"/>
  <c r="L226"/>
  <c r="L225"/>
  <c r="M226"/>
  <c r="M225"/>
  <c r="N226"/>
  <c r="N225"/>
  <c r="O226"/>
  <c r="O225"/>
  <c r="K226"/>
  <c r="K225"/>
  <c r="L223"/>
  <c r="M223"/>
  <c r="N223"/>
  <c r="O223"/>
  <c r="K223"/>
  <c r="L218"/>
  <c r="M218"/>
  <c r="N218"/>
  <c r="O218"/>
  <c r="K218"/>
  <c r="L216"/>
  <c r="M216"/>
  <c r="N216"/>
  <c r="O216"/>
  <c r="K216"/>
  <c r="L211"/>
  <c r="M211"/>
  <c r="N211"/>
  <c r="O211"/>
  <c r="K211"/>
  <c r="L153"/>
  <c r="M153"/>
  <c r="N153"/>
  <c r="O153"/>
  <c r="K153"/>
  <c r="L151"/>
  <c r="M151"/>
  <c r="N151"/>
  <c r="O151"/>
  <c r="K151"/>
  <c r="N139"/>
  <c r="O139"/>
  <c r="K139"/>
  <c r="M140"/>
  <c r="M139"/>
  <c r="L140"/>
  <c r="L139"/>
  <c r="L147"/>
  <c r="M147"/>
  <c r="N147"/>
  <c r="O147"/>
  <c r="K147"/>
  <c r="K214"/>
  <c r="K213"/>
  <c r="L214"/>
  <c r="L213"/>
  <c r="M214"/>
  <c r="M213"/>
  <c r="N214"/>
  <c r="N213"/>
  <c r="O214"/>
  <c r="O213"/>
  <c r="L116"/>
  <c r="M116"/>
  <c r="N116"/>
  <c r="O116"/>
  <c r="K116"/>
  <c r="L114"/>
  <c r="M114"/>
  <c r="N114"/>
  <c r="O114"/>
  <c r="K114"/>
  <c r="L108"/>
  <c r="M108"/>
  <c r="N108"/>
  <c r="O108"/>
  <c r="K108"/>
  <c r="L104"/>
  <c r="M104"/>
  <c r="N104"/>
  <c r="O104"/>
  <c r="K104"/>
  <c r="L101"/>
  <c r="M101"/>
  <c r="N101"/>
  <c r="O101"/>
  <c r="K101"/>
  <c r="L98"/>
  <c r="M98"/>
  <c r="N98"/>
  <c r="O98"/>
  <c r="K98"/>
  <c r="K62"/>
  <c r="N62"/>
  <c r="O62"/>
  <c r="L183"/>
  <c r="M183"/>
  <c r="N183"/>
  <c r="O183"/>
  <c r="K183"/>
  <c r="O97"/>
  <c r="K97"/>
  <c r="L97"/>
  <c r="M97"/>
  <c r="N97"/>
  <c r="K143"/>
  <c r="L145"/>
  <c r="M145"/>
  <c r="N145"/>
  <c r="O145"/>
  <c r="K145"/>
  <c r="L149"/>
  <c r="M149"/>
  <c r="N149"/>
  <c r="O149"/>
  <c r="K149"/>
  <c r="L143"/>
  <c r="M143"/>
  <c r="N143"/>
  <c r="O143"/>
  <c r="L136"/>
  <c r="M136"/>
  <c r="N136"/>
  <c r="K65"/>
  <c r="L51"/>
  <c r="M51"/>
  <c r="N51"/>
  <c r="O51"/>
  <c r="K51"/>
  <c r="L79"/>
  <c r="M79"/>
  <c r="N79"/>
  <c r="O79"/>
  <c r="O136"/>
  <c r="K136"/>
  <c r="N138"/>
  <c r="O138"/>
  <c r="K138"/>
  <c r="L138"/>
  <c r="L62"/>
  <c r="M62"/>
  <c r="L155"/>
  <c r="L142"/>
  <c r="M155"/>
  <c r="M142"/>
  <c r="N155"/>
  <c r="N142"/>
  <c r="O155"/>
  <c r="O142"/>
  <c r="M138"/>
  <c r="L65"/>
  <c r="L64"/>
  <c r="M65"/>
  <c r="M64"/>
  <c r="N65"/>
  <c r="N64"/>
  <c r="O65"/>
  <c r="O64"/>
  <c r="N60"/>
  <c r="O60"/>
  <c r="L45"/>
  <c r="M45"/>
  <c r="N45"/>
  <c r="O45"/>
  <c r="K45"/>
  <c r="L47"/>
  <c r="M47"/>
  <c r="N47"/>
  <c r="O47"/>
  <c r="K47"/>
  <c r="N44"/>
  <c r="K44"/>
  <c r="O44"/>
  <c r="L44"/>
  <c r="M44"/>
  <c r="L222"/>
  <c r="M222"/>
  <c r="N222"/>
  <c r="O222"/>
  <c r="K222"/>
  <c r="K155"/>
  <c r="K142"/>
  <c r="L60"/>
  <c r="M60"/>
  <c r="K60"/>
  <c r="K64"/>
  <c r="L182"/>
  <c r="M182"/>
  <c r="N182"/>
  <c r="O182"/>
  <c r="K182"/>
  <c r="L76"/>
  <c r="L75"/>
  <c r="M76"/>
  <c r="M75"/>
  <c r="N76"/>
  <c r="N75"/>
  <c r="O76"/>
  <c r="O75"/>
  <c r="K76"/>
  <c r="K75"/>
  <c r="L203"/>
  <c r="M203"/>
  <c r="N203"/>
  <c r="O203"/>
  <c r="K203"/>
  <c r="L209"/>
  <c r="M209"/>
  <c r="N209"/>
  <c r="O209"/>
  <c r="K209"/>
  <c r="N49"/>
  <c r="N43"/>
  <c r="O49"/>
  <c r="O43"/>
  <c r="N55"/>
  <c r="O55"/>
  <c r="N56"/>
  <c r="O56"/>
  <c r="K56"/>
  <c r="L71"/>
  <c r="L70"/>
  <c r="M71"/>
  <c r="M70"/>
  <c r="N71"/>
  <c r="N70"/>
  <c r="O71"/>
  <c r="O70"/>
  <c r="K71"/>
  <c r="K70"/>
  <c r="L207"/>
  <c r="M207"/>
  <c r="N207"/>
  <c r="O207"/>
  <c r="K207"/>
  <c r="K34"/>
  <c r="K49"/>
  <c r="K43"/>
  <c r="K55"/>
  <c r="K84"/>
  <c r="K83"/>
  <c r="L34"/>
  <c r="L49"/>
  <c r="L43"/>
  <c r="L84"/>
  <c r="L134"/>
  <c r="L133"/>
  <c r="M34"/>
  <c r="M49"/>
  <c r="M43"/>
  <c r="M84"/>
  <c r="M134"/>
  <c r="M133"/>
  <c r="N34"/>
  <c r="N84"/>
  <c r="N134"/>
  <c r="N133"/>
  <c r="O34"/>
  <c r="O84"/>
  <c r="O134"/>
  <c r="O133"/>
  <c r="K134"/>
  <c r="K133"/>
  <c r="K35"/>
  <c r="L35"/>
  <c r="M35"/>
  <c r="N35"/>
  <c r="O35"/>
  <c r="M56"/>
  <c r="L55"/>
  <c r="N181"/>
  <c r="N132"/>
  <c r="N131"/>
  <c r="O181"/>
  <c r="O132"/>
  <c r="O131"/>
  <c r="K181"/>
  <c r="K132"/>
  <c r="K131"/>
  <c r="L181"/>
  <c r="L132"/>
  <c r="L131"/>
  <c r="M181"/>
  <c r="M132"/>
  <c r="M131"/>
  <c r="N83"/>
  <c r="N82"/>
  <c r="M83"/>
  <c r="M82"/>
  <c r="L83"/>
  <c r="L82"/>
  <c r="O83"/>
  <c r="O82"/>
  <c r="K33"/>
  <c r="L33"/>
  <c r="O33"/>
  <c r="N59"/>
  <c r="N58"/>
  <c r="O59"/>
  <c r="O58"/>
  <c r="M59"/>
  <c r="M58"/>
  <c r="K82"/>
  <c r="M33"/>
  <c r="N33"/>
  <c r="L59"/>
  <c r="L58"/>
  <c r="K59"/>
  <c r="K58"/>
  <c r="L56"/>
  <c r="M55"/>
  <c r="K32"/>
  <c r="N32"/>
  <c r="N232"/>
  <c r="L32"/>
  <c r="O32"/>
  <c r="M32"/>
  <c r="L232"/>
  <c r="O232"/>
  <c r="M232"/>
  <c r="K232"/>
</calcChain>
</file>

<file path=xl/sharedStrings.xml><?xml version="1.0" encoding="utf-8"?>
<sst xmlns="http://schemas.openxmlformats.org/spreadsheetml/2006/main" count="1749" uniqueCount="366">
  <si>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</si>
  <si>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7571</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</si>
  <si>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</si>
  <si>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</si>
  <si>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7427</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</si>
  <si>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</si>
  <si>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04</t>
  </si>
  <si>
    <t>Налог, взимаемый в связи с применением патентной системы налогообложения</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</si>
  <si>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</si>
  <si>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</si>
  <si>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</si>
  <si>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</si>
  <si>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042</t>
  </si>
  <si>
    <t>Плата за размещение твердых коммунальных отходов</t>
  </si>
  <si>
    <t>062</t>
  </si>
  <si>
    <t>14</t>
  </si>
  <si>
    <t>410</t>
  </si>
  <si>
    <t>06</t>
  </si>
  <si>
    <t>430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</si>
  <si>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</si>
  <si>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</si>
  <si>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</si>
  <si>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находящихся в государственной и муниципальной собственности</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</si>
  <si>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</si>
  <si>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</si>
  <si>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государственная собственность на которые не разграничена</t>
  </si>
  <si>
    <t>Доходы от продажи материальных и нематериальных активов</t>
  </si>
  <si>
    <t>005</t>
  </si>
  <si>
    <t>031</t>
  </si>
  <si>
    <t>090</t>
  </si>
  <si>
    <t>032</t>
  </si>
  <si>
    <t>129</t>
  </si>
  <si>
    <t>188</t>
  </si>
  <si>
    <t>123</t>
  </si>
  <si>
    <t>083</t>
  </si>
  <si>
    <t>153</t>
  </si>
  <si>
    <t>173</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</si>
  <si>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</si>
  <si>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</si>
  <si>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</si>
  <si>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</si>
  <si>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</si>
  <si>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</si>
  <si>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</si>
  <si>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уплачиваемые в целях возмещения вреда</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</si>
  <si>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</si>
  <si>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</si>
  <si>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</si>
  <si>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</si>
  <si>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</si>
  <si>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</si>
  <si>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r>
      <t>Административные штрафы, установленные </t>
    </r>
    <r>
      <rPr>
        <sz val="10"/>
        <color indexed="8"/>
        <rFont val="Times New Roman"/>
        <family val="1"/>
        <charset val="204"/>
      </rPr>
      <t>главой 15</t>
    </r>
    <r>
      <rPr>
        <sz val="10"/>
        <color indexed="63"/>
        <rFont val="Times New Roman"/>
        <family val="1"/>
        <charset val="204"/>
      </rPr>
      <t>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t>
    </r>
    <r>
      <rPr>
        <sz val="10"/>
        <color indexed="8"/>
        <rFont val="Times New Roman"/>
        <family val="1"/>
        <charset val="204"/>
      </rPr>
      <t>пункте 6 статьи 46</t>
    </r>
    <r>
      <rPr>
        <sz val="10"/>
        <color indexed="63"/>
        <rFont val="Times New Roman"/>
        <family val="1"/>
        <charset val="204"/>
      </rPr>
      <t> Бюджетного кодекса Российской Федерации), налагаемые мировыми судьями, комиссиями по делам несовершеннолетних и защите их прав</t>
    </r>
  </si>
  <si>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</si>
  <si>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</si>
  <si>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170</t>
  </si>
  <si>
    <t>Приложение 3</t>
  </si>
  <si>
    <t>Налог, взимаемый в связи с применением патентной системы налогообложения, зачисляемый в бюджеты муниципальных районов</t>
  </si>
  <si>
    <t xml:space="preserve">от 27 августа 2021 г. № 14-71-45р </t>
  </si>
  <si>
    <t>районного Совета депутатов</t>
  </si>
  <si>
    <t xml:space="preserve">к Решению Новоселовского </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</si>
  <si>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</si>
  <si>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</si>
  <si>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</si>
  <si>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</si>
  <si>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</si>
  <si>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</si>
  <si>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</si>
  <si>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</si>
  <si>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</si>
  <si>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</si>
  <si>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</si>
  <si>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</si>
  <si>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</si>
  <si>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</si>
  <si>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</si>
  <si>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</si>
  <si>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</si>
  <si>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</si>
  <si>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</si>
  <si>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</si>
  <si>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</si>
  <si>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</si>
  <si>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</si>
  <si>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</si>
  <si>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</si>
  <si>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</si>
  <si>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</si>
  <si>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</si>
  <si>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</si>
  <si>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</si>
  <si>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</si>
  <si>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</si>
  <si>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</si>
  <si>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</si>
  <si>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</si>
  <si>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</si>
  <si>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</si>
  <si>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</si>
  <si>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</si>
  <si>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</si>
  <si>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</si>
  <si>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</si>
  <si>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</si>
  <si>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</si>
  <si>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</si>
  <si>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</si>
  <si>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</si>
  <si>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</si>
  <si>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</si>
  <si>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</si>
  <si>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</si>
  <si>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0100</t>
  </si>
  <si>
    <t>0600</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</si>
  <si>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</si>
  <si>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</si>
  <si>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</si>
  <si>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</si>
  <si>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</si>
  <si>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</si>
  <si>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</si>
  <si>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</si>
  <si>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</si>
  <si>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</si>
  <si>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</si>
  <si>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</si>
  <si>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</si>
  <si>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</si>
  <si>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</si>
  <si>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</si>
  <si>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</si>
  <si>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</si>
  <si>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</si>
  <si>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</si>
  <si>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</si>
  <si>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r>
      <t xml:space="preserve">                                                                                                                                                                                            </t>
    </r>
    <r>
      <rPr>
        <sz val="12"/>
        <rFont val="Arial"/>
        <family val="2"/>
        <charset val="204"/>
      </rPr>
      <t>(тыс.руб)</t>
    </r>
  </si>
  <si>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</si>
  <si>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</si>
  <si>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</si>
  <si>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</si>
  <si>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</si>
  <si>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</si>
  <si>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</si>
  <si>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</si>
  <si>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</si>
  <si>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</si>
  <si>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</si>
  <si>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</si>
  <si>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</si>
  <si>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</si>
  <si>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</si>
  <si>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</si>
  <si>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</si>
  <si>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</si>
  <si>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</si>
  <si>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</si>
  <si>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</si>
  <si>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</si>
  <si>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Субвенции бюджетам на осуществление первичного воинского учета на территориях, где отсутствуют военные комиссариаты</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</si>
  <si>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</si>
  <si>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</si>
  <si>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</si>
  <si>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</si>
  <si>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</si>
  <si>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</si>
  <si>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</si>
  <si>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</si>
  <si>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</si>
  <si>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</si>
  <si>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</si>
  <si>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</si>
  <si>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</si>
  <si>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</si>
  <si>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</si>
  <si>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</si>
  <si>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</si>
  <si>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</si>
  <si>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</si>
  <si>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29</t>
  </si>
  <si>
    <t>7397</t>
  </si>
  <si>
    <t>35</t>
  </si>
  <si>
    <t>10</t>
  </si>
  <si>
    <t>Дотации бюджетам бюджетной системы Российской Федерации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</si>
  <si>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</si>
  <si>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</si>
  <si>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</si>
  <si>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</si>
  <si>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</si>
  <si>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</si>
  <si>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</si>
  <si>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</si>
  <si>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</si>
  <si>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4</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</si>
  <si>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</si>
  <si>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</si>
  <si>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</si>
  <si>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</si>
  <si>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</si>
  <si>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150</t>
  </si>
  <si>
    <t>2438</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</si>
  <si>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</si>
  <si>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</si>
  <si>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</si>
  <si>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</si>
  <si>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</si>
  <si>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7412</t>
  </si>
  <si>
    <t>7488</t>
  </si>
  <si>
    <t>7509</t>
  </si>
  <si>
    <t>7563</t>
  </si>
  <si>
    <t>19</t>
  </si>
  <si>
    <t>Доходы районного бюджета 2021 года</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</si>
  <si>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</si>
  <si>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</si>
  <si>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</si>
  <si>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</si>
  <si>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</si>
  <si>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</si>
  <si>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</si>
  <si>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</si>
  <si>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</si>
  <si>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</si>
  <si>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</si>
  <si>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</si>
  <si>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0289</t>
  </si>
  <si>
    <t>Доходы районного бюджета 2022 года</t>
  </si>
  <si>
    <t xml:space="preserve">Доходы районного бюджета 2023 года </t>
  </si>
  <si>
    <t>Единый сельскохозяйственный налог</t>
  </si>
  <si>
    <t>006</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</si>
  <si>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</si>
  <si>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</si>
  <si>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</si>
  <si>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203</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</si>
  <si>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</si>
  <si>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</si>
  <si>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</si>
  <si>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</si>
  <si>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169</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</si>
  <si>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</si>
  <si>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</si>
  <si>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</si>
  <si>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</si>
  <si>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7508</t>
  </si>
  <si>
    <t>1060</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</si>
  <si>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</si>
  <si>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</si>
  <si>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</si>
  <si>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1598</t>
  </si>
  <si>
    <t>080</t>
  </si>
  <si>
    <t xml:space="preserve">Доходы районного бюджета на 2021 год и плановый период 2022-2023 годов           </t>
  </si>
  <si>
    <t>7587</t>
  </si>
  <si>
    <t>439</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</si>
  <si>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</si>
  <si>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</si>
  <si>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</si>
  <si>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</si>
  <si>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</si>
  <si>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143</t>
  </si>
  <si>
    <t>193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</si>
  <si>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</si>
  <si>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</si>
  <si>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</si>
  <si>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070</t>
  </si>
  <si>
    <t>Иные межбюджетные трансферты</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</si>
  <si>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</si>
  <si>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</si>
  <si>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</si>
  <si>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014</t>
  </si>
  <si>
    <t>299</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</si>
  <si>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</si>
  <si>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</si>
  <si>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</si>
  <si>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</si>
  <si>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</si>
  <si>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</si>
  <si>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</si>
  <si>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</si>
  <si>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края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</si>
  <si>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</si>
  <si>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</si>
  <si>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</si>
  <si>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</si>
  <si>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</si>
  <si>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</si>
  <si>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</si>
  <si>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 xml:space="preserve">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</si>
  <si>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</si>
  <si>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</si>
  <si>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</si>
  <si>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</si>
  <si>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</si>
  <si>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 xml:space="preserve">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t>
  </si>
  <si>
    <t xml:space="preserve">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t>
  </si>
  <si>
    <t xml:space="preserve">Прочие субсидии бюджетам муниципальных районов (на обеспечение первичных мер пожарной безопасности) </t>
  </si>
  <si>
    <t xml:space="preserve">Прочие субсидии бюджетам муниципальных районов (на поддержку деятельности муниципальных молодежных центров) </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</si>
  <si>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</si>
  <si>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 xml:space="preserve">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</si>
  <si>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</si>
  <si>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организацию и проведение акарицидных обработок мест массового отдыха населения)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</si>
  <si>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</si>
  <si>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Дотации бюджетам муниципальных районов на выравнивание бюджетной обеспеченности из бюджета субъекта Российской Федерации</t>
  </si>
  <si>
    <t>Налог на доходы физических лиц части суммы налога, превышающей 650 000 рублей, относящейся к части налоговой базы, превышающей 5 000 000 рублей</t>
  </si>
  <si>
    <t>от 22.12.2020 № 6-17-76р</t>
  </si>
  <si>
    <t>Прочие дотации бюджетам муниципальных районов (на частичную компенсацию расходов на оплату труда работников муниципальных учреждений)</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</si>
  <si>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</si>
  <si>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2722</t>
  </si>
  <si>
    <t>2724</t>
  </si>
  <si>
    <t>467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</si>
  <si>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</si>
  <si>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</si>
  <si>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</si>
  <si>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</si>
  <si>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</si>
  <si>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</si>
  <si>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</si>
  <si>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7840</t>
  </si>
  <si>
    <t xml:space="preserve"> 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</si>
  <si>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бюджетам муниципальных районов на проведение Всероссийской переписи населения 2020 года</t>
  </si>
  <si>
    <t>Субвенции бюджетам на проведение Всероссийской переписи населения 2020 года</t>
  </si>
  <si>
    <t>469</t>
  </si>
  <si>
    <t>45</t>
  </si>
  <si>
    <t>303</t>
  </si>
  <si>
    <t>519</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</si>
  <si>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</si>
  <si>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</si>
  <si>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</si>
  <si>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</si>
  <si>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079</t>
  </si>
  <si>
    <t>995</t>
  </si>
  <si>
    <t>Прочие доходы от компенсации затрат бюджетов муниципальных районов</t>
  </si>
  <si>
    <t>Прочие доходы от компенсации затрат государства</t>
  </si>
  <si>
    <t>990</t>
  </si>
  <si>
    <t>015</t>
  </si>
  <si>
    <t>18</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</si>
  <si>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</si>
  <si>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иными организациями остатков субсидий прошлых лет</t>
  </si>
  <si>
    <t>60</t>
  </si>
  <si>
    <t>Возврат остатков субвенций на осуществление первичного воинского учета на территориях, где отсутствуют военные комиссариаты из бюджетов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</si>
  <si>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</si>
  <si>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</si>
  <si>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</si>
  <si>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</si>
  <si>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7745</t>
  </si>
  <si>
    <t>49</t>
  </si>
  <si>
    <r>
      <t>Прочие межбюджетные трансферты, передаваемые бюджетам муниципальных районов</t>
    </r>
    <r>
      <rPr>
        <sz val="10"/>
        <rFont val="Times New Roman"/>
        <family val="1"/>
        <charset val="204"/>
      </rPr>
      <t xml:space="preserve"> (за содействие развитию налогового потенциала)</t>
    </r>
  </si>
  <si>
    <t>Прочие межбюджетные трансферты, передаваемые бюджетам</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</si>
  <si>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</si>
  <si>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</si>
  <si>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r>
      <t>Прочие субсидии бюджетам муниципальных районов (на организацию туристско-рекреационных зон на территории Красноярского края)</t>
    </r>
    <r>
      <rPr>
        <sz val="10"/>
        <rFont val="Calibri"/>
        <family val="2"/>
        <charset val="204"/>
      </rPr>
      <t xml:space="preserve"> </t>
    </r>
  </si>
  <si>
    <t>7480</t>
  </si>
  <si>
    <t>7641</t>
  </si>
  <si>
    <t>Прочие субсидии бюджетам муниципальных районов (на осуществление расходов, направленных на реализацию мероприятий по поддержке местных инициатив)</t>
  </si>
  <si>
    <t>7398</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</si>
  <si>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</si>
  <si>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t>
  </si>
  <si>
    <t>Прочие субсидии бюджетам муниципальных районов (на обустройство мест (площадок) накопления отходов потребления и (или) приобретение контейнерного оборудования)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</si>
  <si>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</si>
  <si>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</si>
  <si>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</si>
  <si>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</si>
  <si>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7454</t>
  </si>
  <si>
    <t>7463</t>
  </si>
  <si>
    <t>7553</t>
  </si>
  <si>
    <t>7607</t>
  </si>
  <si>
    <t>7749</t>
  </si>
  <si>
    <t>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</si>
  <si>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</si>
  <si>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7466</t>
  </si>
</sst>
</file>

<file path=xl/styles.xml><?xml version="1.0" encoding="utf-8"?>
<styleSheet xmlns="http://schemas.openxmlformats.org/spreadsheetml/2006/main">
  <numFmts count="2">
    <numFmt numFmtId="164" formatCode="?"/>
    <numFmt numFmtId="165" formatCode="0.0"/>
  </numFmts>
  <fonts count="28">
    <font>
      <sz val="10"/>
      <name val="Arial"/>
    </font>
    <font>
      <sz val="10"/>
      <name val="Times New Roman"/>
      <family val="1"/>
      <charset val="204"/>
    </font>
    <font>
      <b/>
      <sz val="10"/>
      <name val="Times New Roman"/>
      <family val="1"/>
      <charset val="204"/>
    </font>
    <font>
      <b/>
      <sz val="14"/>
      <name val="Arial"/>
      <family val="2"/>
      <charset val="204"/>
    </font>
    <font>
      <sz val="10"/>
      <name val="Arial"/>
      <family val="2"/>
      <charset val="204"/>
    </font>
    <font>
      <sz val="12"/>
      <name val="Arial"/>
      <family val="2"/>
      <charset val="204"/>
    </font>
    <font>
      <sz val="10"/>
      <name val="Arial Cyr"/>
      <charset val="204"/>
    </font>
    <font>
      <sz val="14"/>
      <name val="Times New Roman"/>
      <family val="1"/>
      <charset val="204"/>
    </font>
    <font>
      <vertAlign val="superscript"/>
      <sz val="10"/>
      <name val="Times New Roman"/>
      <family val="1"/>
      <charset val="204"/>
    </font>
    <font>
      <b/>
      <sz val="10"/>
      <name val="TimesNewRomanPSMT"/>
    </font>
    <font>
      <sz val="10"/>
      <name val="Helv"/>
      <charset val="204"/>
    </font>
    <font>
      <sz val="10"/>
      <color indexed="8"/>
      <name val="Times New Roman"/>
      <family val="1"/>
      <charset val="204"/>
    </font>
    <font>
      <b/>
      <sz val="12"/>
      <name val="Times New Roman"/>
      <family val="1"/>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u/>
      <sz val="10"/>
      <color indexed="8"/>
      <name val="Times New Roman"/>
      <family val="1"/>
      <charset val="204"/>
    </font>
    <font>
      <b/>
      <sz val="10"/>
      <color indexed="10"/>
      <name val="Times New Roman"/>
      <family val="1"/>
      <charset val="204"/>
    </font>
    <font>
      <sz val="10"/>
      <color indexed="10"/>
      <name val="Times New Roman"/>
      <family val="1"/>
      <charset val="204"/>
    </font>
    <font>
      <sz val="10"/>
      <color indexed="8"/>
      <name val="Times New Roman"/>
      <family val="1"/>
      <charset val="204"/>
    </font>
    <font>
      <b/>
      <sz val="10"/>
      <color indexed="8"/>
      <name val="Times New Roman"/>
      <family val="1"/>
      <charset val="204"/>
    </font>
    <font>
      <sz val="12"/>
      <name val="Times New Roman"/>
      <family val="1"/>
      <charset val="204"/>
    </font>
    <font>
      <sz val="10"/>
      <color indexed="8"/>
      <name val="Times New Roman"/>
      <family val="2"/>
    </font>
    <font>
      <sz val="10"/>
      <name val="Calibri"/>
      <family val="2"/>
      <charset val="204"/>
    </font>
    <font>
      <u/>
      <sz val="10"/>
      <color theme="10"/>
      <name val="Arial"/>
      <family val="2"/>
      <charset val="204"/>
    </font>
    <font>
      <sz val="11"/>
      <color theme="1"/>
      <name val="Calibri"/>
      <family val="2"/>
      <scheme val="minor"/>
    </font>
    <font>
      <sz val="11"/>
      <color rgb="FF006100"/>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rgb="FFC6EFCE"/>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xf numFmtId="0" fontId="25" fillId="0" borderId="0" applyNumberFormat="0" applyFill="0" applyBorder="0" applyAlignment="0" applyProtection="0">
      <alignment vertical="top"/>
      <protection locked="0"/>
    </xf>
    <xf numFmtId="0" fontId="26" fillId="0" borderId="0"/>
    <xf numFmtId="0" fontId="6" fillId="0" borderId="0"/>
    <xf numFmtId="0" fontId="6" fillId="0" borderId="0"/>
    <xf numFmtId="0" fontId="6" fillId="0" borderId="0"/>
    <xf numFmtId="0" fontId="10" fillId="0" borderId="0"/>
    <xf numFmtId="0" fontId="4" fillId="0" borderId="0"/>
    <xf numFmtId="0" fontId="27" fillId="3" borderId="0" applyNumberFormat="0" applyBorder="0" applyAlignment="0" applyProtection="0"/>
  </cellStyleXfs>
  <cellXfs count="120">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4" fillId="0" borderId="0" xfId="0" applyFont="1"/>
    <xf numFmtId="0" fontId="2" fillId="0" borderId="0" xfId="0" applyFont="1" applyBorder="1" applyAlignment="1">
      <alignment horizontal="justify" vertical="top" wrapText="1"/>
    </xf>
    <xf numFmtId="0" fontId="7"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11" fillId="0" borderId="1" xfId="0" applyFont="1" applyBorder="1" applyAlignment="1">
      <alignment horizontal="justify" vertical="top" wrapText="1"/>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0" fontId="1" fillId="0" borderId="0" xfId="0" applyFont="1" applyAlignment="1">
      <alignment horizontal="center" vertical="top"/>
    </xf>
    <xf numFmtId="0" fontId="9" fillId="0" borderId="0" xfId="0" applyFont="1" applyAlignment="1">
      <alignment horizontal="justify" vertical="top"/>
    </xf>
    <xf numFmtId="0" fontId="0" fillId="0" borderId="0" xfId="0" applyBorder="1"/>
    <xf numFmtId="0" fontId="0" fillId="2" borderId="0" xfId="0" applyFill="1" applyBorder="1"/>
    <xf numFmtId="0" fontId="2" fillId="0" borderId="1" xfId="6"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13" fillId="0" borderId="1" xfId="0" applyFont="1" applyBorder="1" applyAlignment="1">
      <alignment wrapText="1"/>
    </xf>
    <xf numFmtId="0" fontId="13" fillId="0" borderId="1" xfId="0" applyFont="1" applyBorder="1" applyAlignment="1">
      <alignment vertical="top" wrapText="1"/>
    </xf>
    <xf numFmtId="0" fontId="14" fillId="0" borderId="1" xfId="6" applyNumberFormat="1" applyFont="1" applyFill="1" applyBorder="1" applyAlignment="1">
      <alignment horizontal="left" vertical="top" wrapText="1"/>
    </xf>
    <xf numFmtId="0" fontId="13" fillId="2" borderId="1" xfId="0" applyFont="1" applyFill="1" applyBorder="1" applyAlignment="1">
      <alignment vertical="top" wrapText="1"/>
    </xf>
    <xf numFmtId="0" fontId="15" fillId="0" borderId="0" xfId="0" applyFont="1" applyAlignment="1">
      <alignment vertical="top"/>
    </xf>
    <xf numFmtId="164" fontId="1" fillId="0" borderId="1" xfId="0" applyNumberFormat="1" applyFont="1" applyBorder="1" applyAlignment="1" applyProtection="1">
      <alignment horizontal="left" vertical="top" wrapText="1"/>
    </xf>
    <xf numFmtId="0" fontId="15" fillId="0" borderId="1" xfId="0" applyFont="1" applyBorder="1" applyAlignment="1">
      <alignment wrapText="1"/>
    </xf>
    <xf numFmtId="0" fontId="16" fillId="0" borderId="1" xfId="0" applyFont="1" applyBorder="1" applyAlignment="1">
      <alignment wrapText="1"/>
    </xf>
    <xf numFmtId="0" fontId="15" fillId="0" borderId="0" xfId="0" applyFont="1" applyAlignment="1">
      <alignment wrapText="1"/>
    </xf>
    <xf numFmtId="0" fontId="15" fillId="0" borderId="1" xfId="0" applyFont="1" applyBorder="1" applyAlignment="1">
      <alignment vertical="center" wrapText="1"/>
    </xf>
    <xf numFmtId="0" fontId="17" fillId="0" borderId="1" xfId="1" applyFont="1" applyBorder="1" applyAlignment="1" applyProtection="1">
      <alignment wrapText="1"/>
    </xf>
    <xf numFmtId="0" fontId="1" fillId="0" borderId="1" xfId="6" applyNumberFormat="1" applyFont="1" applyFill="1" applyBorder="1" applyAlignment="1">
      <alignment horizontal="left" vertical="top" wrapText="1"/>
    </xf>
    <xf numFmtId="0" fontId="15" fillId="0" borderId="1" xfId="0" applyFont="1" applyBorder="1" applyAlignment="1">
      <alignment vertical="top"/>
    </xf>
    <xf numFmtId="165" fontId="18" fillId="0" borderId="1" xfId="0" applyNumberFormat="1" applyFont="1" applyBorder="1" applyAlignment="1">
      <alignment horizontal="center" vertical="top" wrapText="1"/>
    </xf>
    <xf numFmtId="165" fontId="19" fillId="0" borderId="1" xfId="0" applyNumberFormat="1" applyFont="1" applyBorder="1" applyAlignment="1">
      <alignment horizontal="center" vertical="top" wrapText="1"/>
    </xf>
    <xf numFmtId="165" fontId="19" fillId="0" borderId="1" xfId="0" applyNumberFormat="1" applyFont="1" applyBorder="1" applyAlignment="1">
      <alignment horizontal="center" vertical="top"/>
    </xf>
    <xf numFmtId="165" fontId="19" fillId="0" borderId="1" xfId="0" applyNumberFormat="1" applyFont="1" applyBorder="1" applyAlignment="1">
      <alignment vertical="top"/>
    </xf>
    <xf numFmtId="165" fontId="20" fillId="0" borderId="1" xfId="0" applyNumberFormat="1" applyFont="1" applyBorder="1" applyAlignment="1">
      <alignment horizontal="center" vertical="top" wrapText="1"/>
    </xf>
    <xf numFmtId="165" fontId="21" fillId="0" borderId="1" xfId="0" applyNumberFormat="1" applyFont="1" applyBorder="1" applyAlignment="1">
      <alignment horizontal="center" vertical="top" wrapText="1"/>
    </xf>
    <xf numFmtId="0" fontId="17" fillId="0" borderId="1" xfId="1" applyFont="1" applyBorder="1" applyAlignment="1" applyProtection="1">
      <alignment vertical="top" wrapText="1"/>
    </xf>
    <xf numFmtId="165" fontId="20" fillId="0" borderId="1" xfId="0" applyNumberFormat="1" applyFont="1" applyBorder="1" applyAlignment="1">
      <alignment horizontal="center" vertical="top"/>
    </xf>
    <xf numFmtId="165" fontId="20" fillId="2" borderId="1" xfId="0" applyNumberFormat="1" applyFont="1" applyFill="1" applyBorder="1" applyAlignment="1">
      <alignment horizontal="center" vertical="top" wrapText="1"/>
    </xf>
    <xf numFmtId="165" fontId="21" fillId="2" borderId="1" xfId="8" applyNumberFormat="1" applyFont="1" applyFill="1" applyBorder="1" applyAlignment="1">
      <alignment horizontal="center" vertical="center" wrapText="1"/>
    </xf>
    <xf numFmtId="165" fontId="20" fillId="2" borderId="1" xfId="8" applyNumberFormat="1" applyFont="1" applyFill="1" applyBorder="1" applyAlignment="1">
      <alignment horizontal="center" vertical="center" wrapText="1"/>
    </xf>
    <xf numFmtId="0" fontId="11" fillId="0" borderId="1" xfId="2" applyFont="1" applyBorder="1" applyAlignment="1">
      <alignment horizontal="center" vertical="top" wrapText="1"/>
    </xf>
    <xf numFmtId="165" fontId="11" fillId="0" borderId="1" xfId="2" applyNumberFormat="1" applyFont="1" applyBorder="1" applyAlignment="1">
      <alignment horizontal="center" vertical="top" wrapText="1"/>
    </xf>
    <xf numFmtId="49" fontId="21" fillId="0" borderId="1" xfId="0" applyNumberFormat="1" applyFont="1" applyBorder="1" applyAlignment="1">
      <alignment horizontal="center" vertical="top" wrapText="1"/>
    </xf>
    <xf numFmtId="0" fontId="21" fillId="0" borderId="1" xfId="0" applyFont="1" applyBorder="1" applyAlignment="1">
      <alignment wrapText="1"/>
    </xf>
    <xf numFmtId="164" fontId="1" fillId="0" borderId="1" xfId="7" applyNumberFormat="1" applyFont="1" applyBorder="1" applyAlignment="1" applyProtection="1">
      <alignment horizontal="left" vertical="center" wrapText="1"/>
    </xf>
    <xf numFmtId="165" fontId="1" fillId="0" borderId="1" xfId="0" applyNumberFormat="1" applyFont="1" applyBorder="1" applyAlignment="1">
      <alignment horizontal="center" vertical="top"/>
    </xf>
    <xf numFmtId="165" fontId="20" fillId="2" borderId="3" xfId="0" applyNumberFormat="1" applyFont="1" applyFill="1" applyBorder="1" applyAlignment="1">
      <alignment horizontal="center" vertical="top" wrapText="1"/>
    </xf>
    <xf numFmtId="165" fontId="20" fillId="2" borderId="3" xfId="0" applyNumberFormat="1" applyFont="1" applyFill="1" applyBorder="1" applyAlignment="1">
      <alignment horizontal="center" vertical="top"/>
    </xf>
    <xf numFmtId="165" fontId="20" fillId="2" borderId="1" xfId="0" applyNumberFormat="1" applyFont="1" applyFill="1" applyBorder="1" applyAlignment="1">
      <alignment horizontal="center" vertical="top"/>
    </xf>
    <xf numFmtId="165" fontId="21" fillId="2" borderId="3" xfId="0" applyNumberFormat="1" applyFont="1" applyFill="1" applyBorder="1" applyAlignment="1">
      <alignment horizontal="center" vertical="top" wrapText="1"/>
    </xf>
    <xf numFmtId="165" fontId="21" fillId="2" borderId="1" xfId="0" applyNumberFormat="1" applyFont="1" applyFill="1" applyBorder="1" applyAlignment="1">
      <alignment horizontal="center" vertical="top" wrapText="1"/>
    </xf>
    <xf numFmtId="0" fontId="20" fillId="2" borderId="1" xfId="0" applyFont="1" applyFill="1" applyBorder="1" applyAlignment="1">
      <alignment horizontal="center" vertical="top" wrapText="1"/>
    </xf>
    <xf numFmtId="165" fontId="21" fillId="2" borderId="1" xfId="0" applyNumberFormat="1" applyFont="1" applyFill="1" applyBorder="1" applyAlignment="1">
      <alignment vertical="top"/>
    </xf>
    <xf numFmtId="0" fontId="15" fillId="0" borderId="1" xfId="0" applyFont="1" applyBorder="1" applyAlignment="1">
      <alignment vertical="top" wrapText="1"/>
    </xf>
    <xf numFmtId="0" fontId="16" fillId="0" borderId="1" xfId="0" applyFont="1" applyBorder="1" applyAlignment="1">
      <alignment vertical="top" wrapText="1"/>
    </xf>
    <xf numFmtId="0" fontId="22" fillId="0" borderId="0" xfId="0" applyFont="1"/>
    <xf numFmtId="0" fontId="5" fillId="0" borderId="0" xfId="0" applyFont="1"/>
    <xf numFmtId="0" fontId="11" fillId="0" borderId="1" xfId="6" applyNumberFormat="1" applyFont="1" applyFill="1" applyBorder="1" applyAlignment="1">
      <alignment horizontal="left" vertical="top" wrapText="1"/>
    </xf>
    <xf numFmtId="0" fontId="23" fillId="0" borderId="1" xfId="0" quotePrefix="1" applyNumberFormat="1" applyFont="1" applyBorder="1" applyAlignment="1">
      <alignment horizontal="left" vertical="top" wrapText="1"/>
    </xf>
    <xf numFmtId="0" fontId="16" fillId="0" borderId="0" xfId="0" applyFont="1" applyAlignment="1">
      <alignment vertical="center" wrapText="1"/>
    </xf>
    <xf numFmtId="0" fontId="1" fillId="0" borderId="0" xfId="0" applyFont="1" applyAlignment="1">
      <alignment vertical="top" wrapText="1"/>
    </xf>
    <xf numFmtId="0" fontId="16" fillId="0" borderId="0" xfId="0" applyFont="1" applyAlignment="1">
      <alignment wrapText="1"/>
    </xf>
    <xf numFmtId="0" fontId="15" fillId="0" borderId="0" xfId="0" applyFont="1" applyAlignment="1">
      <alignment vertical="top" wrapText="1"/>
    </xf>
    <xf numFmtId="0" fontId="11" fillId="0" borderId="1" xfId="2" applyFont="1" applyBorder="1" applyAlignment="1">
      <alignment horizontal="left" vertical="top" wrapText="1"/>
    </xf>
    <xf numFmtId="0" fontId="1" fillId="0" borderId="1" xfId="0" applyFont="1" applyBorder="1" applyAlignment="1">
      <alignment vertical="top" wrapText="1"/>
    </xf>
    <xf numFmtId="49" fontId="1" fillId="0" borderId="4" xfId="0" applyNumberFormat="1" applyFont="1" applyBorder="1" applyAlignment="1" applyProtection="1">
      <alignment horizontal="left" vertical="top" wrapText="1"/>
    </xf>
    <xf numFmtId="49" fontId="1" fillId="0" borderId="4" xfId="7" applyNumberFormat="1" applyFont="1" applyBorder="1" applyAlignment="1" applyProtection="1">
      <alignment horizontal="left" vertical="top" wrapText="1"/>
    </xf>
    <xf numFmtId="49" fontId="1" fillId="0" borderId="4" xfId="7" applyNumberFormat="1" applyFont="1" applyBorder="1" applyAlignment="1" applyProtection="1">
      <alignment horizontal="left" vertical="center" wrapText="1"/>
    </xf>
    <xf numFmtId="49" fontId="1" fillId="0" borderId="1" xfId="7" applyNumberFormat="1" applyFont="1" applyBorder="1" applyAlignment="1" applyProtection="1">
      <alignment horizontal="left" vertical="top" wrapText="1"/>
    </xf>
    <xf numFmtId="49" fontId="1" fillId="0" borderId="1" xfId="7"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wrapText="1"/>
    </xf>
    <xf numFmtId="0" fontId="15" fillId="0" borderId="1" xfId="0" applyFont="1" applyBorder="1"/>
    <xf numFmtId="0" fontId="15" fillId="0" borderId="0" xfId="0" applyFont="1"/>
    <xf numFmtId="165" fontId="20" fillId="0" borderId="5" xfId="0" applyNumberFormat="1" applyFont="1" applyBorder="1" applyAlignment="1">
      <alignment horizontal="center" vertical="top" wrapText="1"/>
    </xf>
    <xf numFmtId="0" fontId="15" fillId="2" borderId="1" xfId="0" applyFont="1" applyFill="1" applyBorder="1" applyAlignment="1">
      <alignment horizontal="left" vertical="top" wrapText="1"/>
    </xf>
    <xf numFmtId="0" fontId="15" fillId="2" borderId="0" xfId="0" applyFont="1" applyFill="1" applyAlignment="1">
      <alignment horizontal="center" vertical="top" wrapText="1"/>
    </xf>
    <xf numFmtId="49" fontId="2" fillId="0" borderId="1" xfId="0" applyNumberFormat="1" applyFont="1" applyBorder="1" applyAlignment="1">
      <alignment horizontal="center" vertical="center" wrapText="1"/>
    </xf>
    <xf numFmtId="165" fontId="21" fillId="0" borderId="1" xfId="0" applyNumberFormat="1" applyFont="1" applyBorder="1" applyAlignment="1">
      <alignment horizontal="center" vertical="center" wrapText="1"/>
    </xf>
    <xf numFmtId="0" fontId="17" fillId="0" borderId="1" xfId="1" applyFont="1" applyBorder="1" applyAlignment="1" applyProtection="1">
      <alignment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vertical="center" textRotation="90"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1" fillId="0" borderId="1" xfId="0" applyFont="1" applyBorder="1" applyAlignment="1">
      <alignment horizontal="center" vertical="center" wrapText="1"/>
    </xf>
    <xf numFmtId="0" fontId="22" fillId="0" borderId="0" xfId="0" applyFont="1" applyAlignment="1"/>
    <xf numFmtId="0" fontId="22"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1" fillId="0" borderId="0" xfId="0" applyFont="1" applyAlignment="1"/>
    <xf numFmtId="0" fontId="1" fillId="0" borderId="0" xfId="0" applyFont="1" applyAlignment="1">
      <alignment horizontal="center"/>
    </xf>
    <xf numFmtId="0" fontId="0" fillId="0" borderId="0" xfId="0" applyAlignment="1">
      <alignment horizontal="center"/>
    </xf>
    <xf numFmtId="0" fontId="12" fillId="0" borderId="0" xfId="0" applyFont="1" applyAlignment="1">
      <alignment horizontal="center"/>
    </xf>
    <xf numFmtId="0" fontId="3" fillId="0" borderId="0" xfId="0" applyFont="1" applyBorder="1" applyAlignment="1">
      <alignment horizontal="left"/>
    </xf>
    <xf numFmtId="0" fontId="0" fillId="0" borderId="0" xfId="0" applyBorder="1" applyAlignment="1">
      <alignment horizontal="left"/>
    </xf>
    <xf numFmtId="0" fontId="0" fillId="0" borderId="0" xfId="0" applyBorder="1" applyAlignment="1">
      <alignment horizontal="center"/>
    </xf>
    <xf numFmtId="0" fontId="0" fillId="0" borderId="0" xfId="0" applyAlignment="1">
      <alignment horizontal="left"/>
    </xf>
  </cellXfs>
  <cellStyles count="9">
    <cellStyle name="Гиперссылка" xfId="1" builtinId="8"/>
    <cellStyle name="Обычный" xfId="0" builtinId="0"/>
    <cellStyle name="Обычный 2" xfId="2"/>
    <cellStyle name="Обычный 2 2" xfId="3"/>
    <cellStyle name="Обычный 3" xfId="4"/>
    <cellStyle name="Обычный 4" xfId="5"/>
    <cellStyle name="Обычный_Лист1" xfId="6"/>
    <cellStyle name="Обычный_Лист3" xfId="7"/>
    <cellStyle name="Хороший" xfId="8"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18" Type="http://schemas.openxmlformats.org/officeDocument/2006/relationships/hyperlink" Target="https://internet.garant.ru/" TargetMode="External"/><Relationship Id="rId3" Type="http://schemas.openxmlformats.org/officeDocument/2006/relationships/hyperlink" Target="https://internet.garant.ru/" TargetMode="External"/><Relationship Id="rId21" Type="http://schemas.openxmlformats.org/officeDocument/2006/relationships/hyperlink" Target="https://internet.garant.ru/" TargetMode="External"/><Relationship Id="rId7" Type="http://schemas.openxmlformats.org/officeDocument/2006/relationships/hyperlink" Target="http://internet.garant.ru/" TargetMode="External"/><Relationship Id="rId12" Type="http://schemas.openxmlformats.org/officeDocument/2006/relationships/hyperlink" Target="https://internet.garant.ru/" TargetMode="External"/><Relationship Id="rId17" Type="http://schemas.openxmlformats.org/officeDocument/2006/relationships/hyperlink" Target="https://internet.garant.ru/" TargetMode="External"/><Relationship Id="rId2" Type="http://schemas.openxmlformats.org/officeDocument/2006/relationships/hyperlink" Target="http://internet.garant.ru/" TargetMode="External"/><Relationship Id="rId16" Type="http://schemas.openxmlformats.org/officeDocument/2006/relationships/hyperlink" Target="https://internet.garant.ru/" TargetMode="External"/><Relationship Id="rId20" Type="http://schemas.openxmlformats.org/officeDocument/2006/relationships/hyperlink" Target="https://internet.garant.ru/" TargetMode="External"/><Relationship Id="rId1" Type="http://schemas.openxmlformats.org/officeDocument/2006/relationships/hyperlink" Target="http://internet.garant.ru/" TargetMode="External"/><Relationship Id="rId6" Type="http://schemas.openxmlformats.org/officeDocument/2006/relationships/hyperlink" Target="https://internet.garant.ru/" TargetMode="External"/><Relationship Id="rId11" Type="http://schemas.openxmlformats.org/officeDocument/2006/relationships/hyperlink" Target="https://internet.garant.ru/" TargetMode="External"/><Relationship Id="rId5" Type="http://schemas.openxmlformats.org/officeDocument/2006/relationships/hyperlink" Target="https://internet.garant.ru/" TargetMode="External"/><Relationship Id="rId15" Type="http://schemas.openxmlformats.org/officeDocument/2006/relationships/hyperlink" Target="https://internet.garant.ru/" TargetMode="External"/><Relationship Id="rId23" Type="http://schemas.openxmlformats.org/officeDocument/2006/relationships/printerSettings" Target="../printerSettings/printerSettings1.bin"/><Relationship Id="rId10" Type="http://schemas.openxmlformats.org/officeDocument/2006/relationships/hyperlink" Target="https://internet.garant.ru/" TargetMode="External"/><Relationship Id="rId19"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 Id="rId22"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1:V357"/>
  <sheetViews>
    <sheetView tabSelected="1" workbookViewId="0">
      <selection activeCell="K10" sqref="K10:O10"/>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27" customWidth="1"/>
    <col min="11" max="11" width="11.140625" customWidth="1"/>
    <col min="12" max="13" width="10.5703125" hidden="1" customWidth="1"/>
    <col min="14" max="14" width="12.7109375" customWidth="1"/>
    <col min="15" max="15" width="11.140625" customWidth="1"/>
  </cols>
  <sheetData>
    <row r="1" spans="11:15" ht="10.5" customHeight="1">
      <c r="K1" s="6"/>
    </row>
    <row r="2" spans="11:15" ht="13.5" hidden="1" customHeight="1">
      <c r="K2" s="111"/>
      <c r="L2" s="111"/>
      <c r="M2" s="111"/>
      <c r="N2" s="111"/>
      <c r="O2" s="111"/>
    </row>
    <row r="3" spans="11:15" ht="13.5" hidden="1" customHeight="1">
      <c r="K3" s="111"/>
      <c r="L3" s="111"/>
      <c r="M3" s="111"/>
      <c r="N3" s="111"/>
      <c r="O3" s="111"/>
    </row>
    <row r="4" spans="11:15" ht="13.5" hidden="1" customHeight="1">
      <c r="K4" s="112"/>
      <c r="L4" s="112"/>
      <c r="M4" s="112"/>
      <c r="N4" s="112"/>
      <c r="O4" s="112"/>
    </row>
    <row r="5" spans="11:15" ht="13.5" hidden="1" customHeight="1"/>
    <row r="6" spans="11:15" ht="13.5" hidden="1" customHeight="1"/>
    <row r="7" spans="11:15" ht="13.5" customHeight="1">
      <c r="K7" s="73" t="s">
        <v>55</v>
      </c>
      <c r="L7" s="73"/>
      <c r="M7" s="73"/>
      <c r="N7" s="73"/>
      <c r="O7" s="73"/>
    </row>
    <row r="8" spans="11:15" ht="13.5" customHeight="1">
      <c r="K8" s="109" t="s">
        <v>59</v>
      </c>
      <c r="L8" s="109"/>
      <c r="M8" s="109"/>
      <c r="N8" s="109"/>
      <c r="O8" s="109"/>
    </row>
    <row r="9" spans="11:15" ht="13.5" customHeight="1">
      <c r="K9" s="109" t="s">
        <v>58</v>
      </c>
      <c r="L9" s="109"/>
      <c r="M9" s="109"/>
      <c r="N9" s="109"/>
      <c r="O9" s="109"/>
    </row>
    <row r="10" spans="11:15" ht="13.5" customHeight="1">
      <c r="K10" s="108" t="s">
        <v>57</v>
      </c>
      <c r="L10" s="108"/>
      <c r="M10" s="108"/>
      <c r="N10" s="108"/>
      <c r="O10" s="108"/>
    </row>
    <row r="11" spans="11:15" ht="13.5" customHeight="1"/>
    <row r="12" spans="11:15" ht="18" customHeight="1">
      <c r="K12" s="73" t="s">
        <v>191</v>
      </c>
      <c r="L12" s="74"/>
      <c r="M12" s="74"/>
      <c r="N12" s="74"/>
      <c r="O12" s="74"/>
    </row>
    <row r="13" spans="11:15" ht="15.75">
      <c r="K13" s="109" t="s">
        <v>59</v>
      </c>
      <c r="L13" s="109"/>
      <c r="M13" s="109"/>
      <c r="N13" s="110"/>
      <c r="O13" s="109"/>
    </row>
    <row r="14" spans="11:15" ht="15.75">
      <c r="K14" s="109" t="s">
        <v>58</v>
      </c>
      <c r="L14" s="109"/>
      <c r="M14" s="109"/>
      <c r="N14" s="110"/>
      <c r="O14" s="109"/>
    </row>
    <row r="15" spans="11:15" ht="15.75">
      <c r="K15" s="108" t="s">
        <v>300</v>
      </c>
      <c r="L15" s="108"/>
      <c r="M15" s="108"/>
      <c r="N15" s="108"/>
      <c r="O15" s="108"/>
    </row>
    <row r="16" spans="11:15" ht="13.5" hidden="1" customHeight="1">
      <c r="K16" s="111"/>
      <c r="L16" s="111"/>
      <c r="M16" s="111"/>
      <c r="N16" s="119"/>
      <c r="O16" s="111"/>
    </row>
    <row r="17" spans="1:15" ht="13.5" hidden="1" customHeight="1">
      <c r="K17" s="111"/>
      <c r="L17" s="111"/>
      <c r="M17" s="111"/>
      <c r="N17" s="119"/>
      <c r="O17" s="111"/>
    </row>
    <row r="18" spans="1:15" ht="13.5" hidden="1" customHeight="1">
      <c r="K18" s="112"/>
      <c r="L18" s="112"/>
      <c r="M18" s="112"/>
      <c r="N18" s="112"/>
      <c r="O18" s="112"/>
    </row>
    <row r="19" spans="1:15">
      <c r="H19" s="6"/>
      <c r="I19" s="6"/>
      <c r="J19" s="113"/>
      <c r="K19" s="113"/>
      <c r="L19" s="113"/>
      <c r="M19" s="113"/>
      <c r="N19" s="113"/>
      <c r="O19" s="113"/>
    </row>
    <row r="20" spans="1:15" ht="13.5" hidden="1" customHeight="1">
      <c r="H20" s="6"/>
      <c r="I20" s="6"/>
      <c r="J20" s="28"/>
      <c r="K20" s="111"/>
      <c r="L20" s="111"/>
      <c r="M20" s="111"/>
      <c r="N20" s="111"/>
      <c r="O20" s="111"/>
    </row>
    <row r="21" spans="1:15" ht="13.5" hidden="1" customHeight="1">
      <c r="H21" s="6"/>
      <c r="I21" s="6"/>
      <c r="J21" s="28"/>
      <c r="K21" s="113"/>
      <c r="L21" s="114"/>
      <c r="M21" s="114"/>
      <c r="N21" s="114"/>
      <c r="O21" s="114"/>
    </row>
    <row r="22" spans="1:15" ht="13.5" hidden="1" customHeight="1">
      <c r="H22" s="6"/>
      <c r="I22" s="6"/>
      <c r="J22" s="113"/>
      <c r="K22" s="113"/>
      <c r="L22" s="113"/>
      <c r="M22" s="113"/>
      <c r="N22" s="113"/>
      <c r="O22" s="113"/>
    </row>
    <row r="23" spans="1:15" ht="13.5" hidden="1" customHeight="1">
      <c r="H23" s="6"/>
      <c r="I23" s="6"/>
      <c r="J23" s="113"/>
      <c r="K23" s="114"/>
      <c r="L23" s="114"/>
      <c r="M23" s="114"/>
      <c r="N23" s="114"/>
      <c r="O23" s="114"/>
    </row>
    <row r="24" spans="1:15" ht="13.5" hidden="1" customHeight="1">
      <c r="A24" s="114"/>
      <c r="B24" s="114"/>
      <c r="C24" s="114"/>
      <c r="D24" s="114"/>
      <c r="E24" s="114"/>
      <c r="F24" s="114"/>
      <c r="G24" s="114"/>
      <c r="H24" s="114"/>
      <c r="I24" s="114"/>
      <c r="J24" s="114"/>
      <c r="K24" s="114"/>
    </row>
    <row r="25" spans="1:15" ht="15.75">
      <c r="A25" s="115" t="s">
        <v>247</v>
      </c>
      <c r="B25" s="115"/>
      <c r="C25" s="115"/>
      <c r="D25" s="115"/>
      <c r="E25" s="115"/>
      <c r="F25" s="115"/>
      <c r="G25" s="115"/>
      <c r="H25" s="115"/>
      <c r="I25" s="115"/>
      <c r="J25" s="115"/>
      <c r="K25" s="115"/>
    </row>
    <row r="26" spans="1:15" ht="18">
      <c r="A26" s="116" t="s">
        <v>134</v>
      </c>
      <c r="B26" s="117"/>
      <c r="C26" s="117"/>
      <c r="D26" s="117"/>
      <c r="E26" s="117"/>
      <c r="F26" s="117"/>
      <c r="G26" s="117"/>
      <c r="H26" s="117"/>
      <c r="I26" s="117"/>
      <c r="J26" s="117"/>
      <c r="K26" s="117"/>
      <c r="L26" s="118"/>
      <c r="M26" s="118"/>
      <c r="O26" t="s">
        <v>60</v>
      </c>
    </row>
    <row r="27" spans="1:15" ht="13.5" customHeight="1">
      <c r="A27" s="102" t="s">
        <v>78</v>
      </c>
      <c r="B27" s="98" t="s">
        <v>141</v>
      </c>
      <c r="C27" s="98"/>
      <c r="D27" s="98"/>
      <c r="E27" s="98"/>
      <c r="F27" s="98"/>
      <c r="G27" s="98"/>
      <c r="H27" s="98"/>
      <c r="I27" s="98"/>
      <c r="J27" s="99" t="s">
        <v>173</v>
      </c>
      <c r="K27" s="107" t="s">
        <v>209</v>
      </c>
      <c r="L27" s="14"/>
      <c r="M27" s="14"/>
      <c r="N27" s="107" t="s">
        <v>223</v>
      </c>
      <c r="O27" s="107" t="s">
        <v>224</v>
      </c>
    </row>
    <row r="28" spans="1:15" ht="12.75" customHeight="1">
      <c r="A28" s="102"/>
      <c r="B28" s="102" t="s">
        <v>131</v>
      </c>
      <c r="C28" s="102" t="s">
        <v>130</v>
      </c>
      <c r="D28" s="102" t="s">
        <v>129</v>
      </c>
      <c r="E28" s="102" t="s">
        <v>128</v>
      </c>
      <c r="F28" s="102" t="s">
        <v>132</v>
      </c>
      <c r="G28" s="102" t="s">
        <v>133</v>
      </c>
      <c r="H28" s="102" t="s">
        <v>171</v>
      </c>
      <c r="I28" s="102" t="s">
        <v>172</v>
      </c>
      <c r="J28" s="100"/>
      <c r="K28" s="107"/>
      <c r="L28" s="14"/>
      <c r="M28" s="14"/>
      <c r="N28" s="107"/>
      <c r="O28" s="107"/>
    </row>
    <row r="29" spans="1:15">
      <c r="A29" s="102"/>
      <c r="B29" s="102"/>
      <c r="C29" s="102"/>
      <c r="D29" s="102"/>
      <c r="E29" s="102"/>
      <c r="F29" s="102"/>
      <c r="G29" s="102"/>
      <c r="H29" s="103"/>
      <c r="I29" s="98"/>
      <c r="J29" s="100"/>
      <c r="K29" s="107"/>
      <c r="L29" s="14"/>
      <c r="M29" s="14"/>
      <c r="N29" s="107"/>
      <c r="O29" s="107"/>
    </row>
    <row r="30" spans="1:15" ht="168.75" customHeight="1">
      <c r="A30" s="102"/>
      <c r="B30" s="102"/>
      <c r="C30" s="102"/>
      <c r="D30" s="102"/>
      <c r="E30" s="102"/>
      <c r="F30" s="102"/>
      <c r="G30" s="102"/>
      <c r="H30" s="103"/>
      <c r="I30" s="98"/>
      <c r="J30" s="101"/>
      <c r="K30" s="107"/>
      <c r="L30" s="14"/>
      <c r="M30" s="14"/>
      <c r="N30" s="107"/>
      <c r="O30" s="107"/>
    </row>
    <row r="31" spans="1:15">
      <c r="A31" s="1"/>
      <c r="B31" s="1">
        <v>1</v>
      </c>
      <c r="C31" s="1">
        <v>2</v>
      </c>
      <c r="D31" s="1">
        <v>3</v>
      </c>
      <c r="E31" s="1">
        <v>4</v>
      </c>
      <c r="F31" s="1">
        <v>5</v>
      </c>
      <c r="G31" s="1">
        <v>6</v>
      </c>
      <c r="H31" s="1">
        <v>7</v>
      </c>
      <c r="I31" s="1">
        <v>8</v>
      </c>
      <c r="J31" s="1">
        <v>9</v>
      </c>
      <c r="K31" s="1">
        <v>10</v>
      </c>
      <c r="L31" s="12"/>
      <c r="M31" s="12"/>
      <c r="N31" s="13">
        <v>11</v>
      </c>
      <c r="O31" s="13">
        <v>12</v>
      </c>
    </row>
    <row r="32" spans="1:15" ht="24.75" customHeight="1">
      <c r="A32" s="1">
        <v>1</v>
      </c>
      <c r="B32" s="5" t="s">
        <v>83</v>
      </c>
      <c r="C32" s="5">
        <v>1</v>
      </c>
      <c r="D32" s="5" t="s">
        <v>84</v>
      </c>
      <c r="E32" s="5" t="s">
        <v>84</v>
      </c>
      <c r="F32" s="5" t="s">
        <v>83</v>
      </c>
      <c r="G32" s="5" t="s">
        <v>84</v>
      </c>
      <c r="H32" s="5" t="s">
        <v>85</v>
      </c>
      <c r="I32" s="5" t="s">
        <v>83</v>
      </c>
      <c r="J32" s="3" t="s">
        <v>123</v>
      </c>
      <c r="K32" s="52">
        <f>K33+K43+K55+K58+K75+K82+K97+K89</f>
        <v>69649.099999999991</v>
      </c>
      <c r="L32" s="52">
        <f>L33+L43+L55+L58+L75+L82+L97+L89</f>
        <v>0</v>
      </c>
      <c r="M32" s="52">
        <f>M33+M43+M55+M58+M75+M82+M97+M89</f>
        <v>0</v>
      </c>
      <c r="N32" s="52">
        <f>N33+N43+N55+N58+N75+N82+N97+N89</f>
        <v>64403.500000000007</v>
      </c>
      <c r="O32" s="52">
        <f>O33+O43+O55+O58+O75+O82+O97+O89</f>
        <v>66961</v>
      </c>
    </row>
    <row r="33" spans="1:15" ht="20.25" customHeight="1">
      <c r="A33" s="1">
        <v>2</v>
      </c>
      <c r="B33" s="5" t="s">
        <v>121</v>
      </c>
      <c r="C33" s="5">
        <v>1</v>
      </c>
      <c r="D33" s="5" t="s">
        <v>86</v>
      </c>
      <c r="E33" s="5" t="s">
        <v>84</v>
      </c>
      <c r="F33" s="5" t="s">
        <v>83</v>
      </c>
      <c r="G33" s="5" t="s">
        <v>84</v>
      </c>
      <c r="H33" s="5" t="s">
        <v>85</v>
      </c>
      <c r="I33" s="5" t="s">
        <v>83</v>
      </c>
      <c r="J33" s="3" t="s">
        <v>79</v>
      </c>
      <c r="K33" s="52">
        <f>K34+K37</f>
        <v>44812.599999999991</v>
      </c>
      <c r="L33" s="47">
        <f>L34+L37</f>
        <v>0</v>
      </c>
      <c r="M33" s="47">
        <f>M34+M37</f>
        <v>0</v>
      </c>
      <c r="N33" s="52">
        <f>N34+N37</f>
        <v>45649.900000000009</v>
      </c>
      <c r="O33" s="52">
        <f>O34+O37</f>
        <v>47483.199999999997</v>
      </c>
    </row>
    <row r="34" spans="1:15">
      <c r="A34" s="1">
        <v>3</v>
      </c>
      <c r="B34" s="4">
        <v>182</v>
      </c>
      <c r="C34" s="4" t="s">
        <v>87</v>
      </c>
      <c r="D34" s="4" t="s">
        <v>86</v>
      </c>
      <c r="E34" s="4" t="s">
        <v>86</v>
      </c>
      <c r="F34" s="4" t="s">
        <v>83</v>
      </c>
      <c r="G34" s="4" t="s">
        <v>84</v>
      </c>
      <c r="H34" s="4" t="s">
        <v>85</v>
      </c>
      <c r="I34" s="4">
        <v>110</v>
      </c>
      <c r="J34" s="2" t="s">
        <v>80</v>
      </c>
      <c r="K34" s="51">
        <f>K36</f>
        <v>230.1</v>
      </c>
      <c r="L34" s="48">
        <f>L36</f>
        <v>0</v>
      </c>
      <c r="M34" s="48">
        <f>M36</f>
        <v>0</v>
      </c>
      <c r="N34" s="51">
        <f>N36</f>
        <v>168.5</v>
      </c>
      <c r="O34" s="51">
        <f>O36</f>
        <v>175.2</v>
      </c>
    </row>
    <row r="35" spans="1:15" ht="25.5">
      <c r="A35" s="1">
        <v>4</v>
      </c>
      <c r="B35" s="4">
        <v>182</v>
      </c>
      <c r="C35" s="4">
        <v>1</v>
      </c>
      <c r="D35" s="4" t="s">
        <v>86</v>
      </c>
      <c r="E35" s="4" t="s">
        <v>86</v>
      </c>
      <c r="F35" s="4" t="s">
        <v>89</v>
      </c>
      <c r="G35" s="4" t="s">
        <v>84</v>
      </c>
      <c r="H35" s="4" t="s">
        <v>85</v>
      </c>
      <c r="I35" s="4">
        <v>110</v>
      </c>
      <c r="J35" s="2" t="s">
        <v>167</v>
      </c>
      <c r="K35" s="51">
        <f>K36</f>
        <v>230.1</v>
      </c>
      <c r="L35" s="48">
        <f>L36</f>
        <v>0</v>
      </c>
      <c r="M35" s="48">
        <f>M36</f>
        <v>0</v>
      </c>
      <c r="N35" s="51">
        <f>N36</f>
        <v>168.5</v>
      </c>
      <c r="O35" s="51">
        <f>O36</f>
        <v>175.2</v>
      </c>
    </row>
    <row r="36" spans="1:15" ht="42" customHeight="1">
      <c r="A36" s="1">
        <v>5</v>
      </c>
      <c r="B36" s="4">
        <v>182</v>
      </c>
      <c r="C36" s="4">
        <v>1</v>
      </c>
      <c r="D36" s="4" t="s">
        <v>86</v>
      </c>
      <c r="E36" s="4" t="s">
        <v>86</v>
      </c>
      <c r="F36" s="4" t="s">
        <v>90</v>
      </c>
      <c r="G36" s="4" t="s">
        <v>88</v>
      </c>
      <c r="H36" s="4" t="s">
        <v>85</v>
      </c>
      <c r="I36" s="4">
        <v>110</v>
      </c>
      <c r="J36" s="2" t="s">
        <v>174</v>
      </c>
      <c r="K36" s="51">
        <v>230.1</v>
      </c>
      <c r="L36" s="49"/>
      <c r="M36" s="49"/>
      <c r="N36" s="54">
        <v>168.5</v>
      </c>
      <c r="O36" s="54">
        <v>175.2</v>
      </c>
    </row>
    <row r="37" spans="1:15">
      <c r="A37" s="1">
        <v>6</v>
      </c>
      <c r="B37" s="4">
        <v>182</v>
      </c>
      <c r="C37" s="4">
        <v>1</v>
      </c>
      <c r="D37" s="4" t="s">
        <v>86</v>
      </c>
      <c r="E37" s="4" t="s">
        <v>88</v>
      </c>
      <c r="F37" s="4" t="s">
        <v>83</v>
      </c>
      <c r="G37" s="4" t="s">
        <v>86</v>
      </c>
      <c r="H37" s="4" t="s">
        <v>85</v>
      </c>
      <c r="I37" s="4">
        <v>110</v>
      </c>
      <c r="J37" s="2" t="s">
        <v>81</v>
      </c>
      <c r="K37" s="51">
        <f>K38+K39+K40+K42+K41</f>
        <v>44582.499999999993</v>
      </c>
      <c r="L37" s="51">
        <f>L38+L39+L40+L42+L41</f>
        <v>0</v>
      </c>
      <c r="M37" s="51">
        <f>M38+M39+M40+M42+M41</f>
        <v>0</v>
      </c>
      <c r="N37" s="51">
        <f>N38+N39+N40+N42+N41</f>
        <v>45481.400000000009</v>
      </c>
      <c r="O37" s="51">
        <f>O38+O39+O40+O42+O41</f>
        <v>47308</v>
      </c>
    </row>
    <row r="38" spans="1:15" ht="58.5" customHeight="1">
      <c r="A38" s="1">
        <v>7</v>
      </c>
      <c r="B38" s="4">
        <v>182</v>
      </c>
      <c r="C38" s="4">
        <v>1</v>
      </c>
      <c r="D38" s="4" t="s">
        <v>86</v>
      </c>
      <c r="E38" s="4" t="s">
        <v>88</v>
      </c>
      <c r="F38" s="4" t="s">
        <v>89</v>
      </c>
      <c r="G38" s="4" t="s">
        <v>86</v>
      </c>
      <c r="H38" s="4" t="s">
        <v>85</v>
      </c>
      <c r="I38" s="4">
        <v>110</v>
      </c>
      <c r="J38" s="2" t="s">
        <v>66</v>
      </c>
      <c r="K38" s="51">
        <v>40073.199999999997</v>
      </c>
      <c r="L38" s="49"/>
      <c r="M38" s="49"/>
      <c r="N38" s="63">
        <v>44546.9</v>
      </c>
      <c r="O38" s="63">
        <v>46328.800000000003</v>
      </c>
    </row>
    <row r="39" spans="1:15" ht="82.5" customHeight="1">
      <c r="A39" s="1">
        <v>8</v>
      </c>
      <c r="B39" s="4">
        <v>182</v>
      </c>
      <c r="C39" s="4">
        <v>1</v>
      </c>
      <c r="D39" s="4" t="s">
        <v>86</v>
      </c>
      <c r="E39" s="4" t="s">
        <v>88</v>
      </c>
      <c r="F39" s="4" t="s">
        <v>91</v>
      </c>
      <c r="G39" s="4" t="s">
        <v>86</v>
      </c>
      <c r="H39" s="4" t="s">
        <v>85</v>
      </c>
      <c r="I39" s="4">
        <v>110</v>
      </c>
      <c r="J39" s="2" t="s">
        <v>67</v>
      </c>
      <c r="K39" s="51">
        <v>1056.0999999999999</v>
      </c>
      <c r="L39" s="49"/>
      <c r="M39" s="49"/>
      <c r="N39" s="54">
        <v>420.3</v>
      </c>
      <c r="O39" s="54">
        <v>437.1</v>
      </c>
    </row>
    <row r="40" spans="1:15" ht="39.75" customHeight="1">
      <c r="A40" s="1">
        <v>9</v>
      </c>
      <c r="B40" s="4" t="s">
        <v>121</v>
      </c>
      <c r="C40" s="4" t="s">
        <v>87</v>
      </c>
      <c r="D40" s="4" t="s">
        <v>86</v>
      </c>
      <c r="E40" s="4" t="s">
        <v>88</v>
      </c>
      <c r="F40" s="4" t="s">
        <v>109</v>
      </c>
      <c r="G40" s="4" t="s">
        <v>86</v>
      </c>
      <c r="H40" s="4" t="s">
        <v>85</v>
      </c>
      <c r="I40" s="4" t="s">
        <v>118</v>
      </c>
      <c r="J40" s="2" t="s">
        <v>68</v>
      </c>
      <c r="K40" s="51">
        <v>569.20000000000005</v>
      </c>
      <c r="L40" s="49"/>
      <c r="M40" s="49"/>
      <c r="N40" s="54">
        <v>265.39999999999998</v>
      </c>
      <c r="O40" s="54">
        <v>276</v>
      </c>
    </row>
    <row r="41" spans="1:15" ht="68.25" customHeight="1">
      <c r="A41" s="1">
        <v>10</v>
      </c>
      <c r="B41" s="4" t="s">
        <v>121</v>
      </c>
      <c r="C41" s="4" t="s">
        <v>87</v>
      </c>
      <c r="D41" s="4" t="s">
        <v>86</v>
      </c>
      <c r="E41" s="4" t="s">
        <v>88</v>
      </c>
      <c r="F41" s="4" t="s">
        <v>113</v>
      </c>
      <c r="G41" s="4" t="s">
        <v>86</v>
      </c>
      <c r="H41" s="4" t="s">
        <v>85</v>
      </c>
      <c r="I41" s="4" t="s">
        <v>118</v>
      </c>
      <c r="J41" s="88" t="s">
        <v>5</v>
      </c>
      <c r="K41" s="51">
        <v>1</v>
      </c>
      <c r="L41" s="49"/>
      <c r="M41" s="49"/>
      <c r="N41" s="54">
        <v>0</v>
      </c>
      <c r="O41" s="54">
        <v>0</v>
      </c>
    </row>
    <row r="42" spans="1:15" ht="39.75" customHeight="1">
      <c r="A42" s="1">
        <v>11</v>
      </c>
      <c r="B42" s="4" t="s">
        <v>121</v>
      </c>
      <c r="C42" s="4" t="s">
        <v>87</v>
      </c>
      <c r="D42" s="4" t="s">
        <v>86</v>
      </c>
      <c r="E42" s="4" t="s">
        <v>88</v>
      </c>
      <c r="F42" s="4" t="s">
        <v>246</v>
      </c>
      <c r="G42" s="4" t="s">
        <v>86</v>
      </c>
      <c r="H42" s="4" t="s">
        <v>85</v>
      </c>
      <c r="I42" s="4" t="s">
        <v>118</v>
      </c>
      <c r="J42" s="76" t="s">
        <v>299</v>
      </c>
      <c r="K42" s="51">
        <v>2883</v>
      </c>
      <c r="L42" s="49"/>
      <c r="M42" s="49"/>
      <c r="N42" s="54">
        <v>248.8</v>
      </c>
      <c r="O42" s="54">
        <v>266.10000000000002</v>
      </c>
    </row>
    <row r="43" spans="1:15">
      <c r="A43" s="1">
        <v>12</v>
      </c>
      <c r="B43" s="5">
        <v>182</v>
      </c>
      <c r="C43" s="5">
        <v>1</v>
      </c>
      <c r="D43" s="5" t="s">
        <v>103</v>
      </c>
      <c r="E43" s="5" t="s">
        <v>84</v>
      </c>
      <c r="F43" s="5" t="s">
        <v>83</v>
      </c>
      <c r="G43" s="5" t="s">
        <v>84</v>
      </c>
      <c r="H43" s="5" t="s">
        <v>85</v>
      </c>
      <c r="I43" s="5" t="s">
        <v>83</v>
      </c>
      <c r="J43" s="3" t="s">
        <v>92</v>
      </c>
      <c r="K43" s="52">
        <f>K49+K44+K51+K53</f>
        <v>9246.7999999999993</v>
      </c>
      <c r="L43" s="52">
        <f>L49+L44+L51+L53</f>
        <v>0</v>
      </c>
      <c r="M43" s="52">
        <f>M49+M44+M51+M53</f>
        <v>0</v>
      </c>
      <c r="N43" s="52">
        <f>N49+N44+N51+N53</f>
        <v>8459.5</v>
      </c>
      <c r="O43" s="52">
        <f>O49+O44+O51+O53</f>
        <v>8802.1</v>
      </c>
    </row>
    <row r="44" spans="1:15" ht="25.5">
      <c r="A44" s="1">
        <v>13</v>
      </c>
      <c r="B44" s="4" t="s">
        <v>83</v>
      </c>
      <c r="C44" s="4" t="s">
        <v>87</v>
      </c>
      <c r="D44" s="4" t="s">
        <v>103</v>
      </c>
      <c r="E44" s="4" t="s">
        <v>86</v>
      </c>
      <c r="F44" s="4" t="s">
        <v>83</v>
      </c>
      <c r="G44" s="4" t="s">
        <v>84</v>
      </c>
      <c r="H44" s="4" t="s">
        <v>85</v>
      </c>
      <c r="I44" s="4" t="s">
        <v>118</v>
      </c>
      <c r="J44" s="42" t="s">
        <v>215</v>
      </c>
      <c r="K44" s="51">
        <f>K45+K47</f>
        <v>5485</v>
      </c>
      <c r="L44" s="48">
        <f>L45+L47</f>
        <v>0</v>
      </c>
      <c r="M44" s="48">
        <f>M45+M47</f>
        <v>0</v>
      </c>
      <c r="N44" s="51">
        <f>N45+N47</f>
        <v>7987</v>
      </c>
      <c r="O44" s="51">
        <f>O45+O47</f>
        <v>8306</v>
      </c>
    </row>
    <row r="45" spans="1:15" ht="25.5">
      <c r="A45" s="1">
        <v>14</v>
      </c>
      <c r="B45" s="4" t="s">
        <v>121</v>
      </c>
      <c r="C45" s="4" t="s">
        <v>87</v>
      </c>
      <c r="D45" s="4" t="s">
        <v>103</v>
      </c>
      <c r="E45" s="4" t="s">
        <v>86</v>
      </c>
      <c r="F45" s="4" t="s">
        <v>89</v>
      </c>
      <c r="G45" s="4" t="s">
        <v>86</v>
      </c>
      <c r="H45" s="4" t="s">
        <v>85</v>
      </c>
      <c r="I45" s="4" t="s">
        <v>118</v>
      </c>
      <c r="J45" s="40" t="s">
        <v>214</v>
      </c>
      <c r="K45" s="51">
        <f>K46</f>
        <v>2631</v>
      </c>
      <c r="L45" s="48">
        <f>L46</f>
        <v>0</v>
      </c>
      <c r="M45" s="48">
        <f>M46</f>
        <v>0</v>
      </c>
      <c r="N45" s="51">
        <f>N46</f>
        <v>4657</v>
      </c>
      <c r="O45" s="51">
        <f>O46</f>
        <v>4843</v>
      </c>
    </row>
    <row r="46" spans="1:15" ht="25.5">
      <c r="A46" s="1">
        <v>15</v>
      </c>
      <c r="B46" s="4" t="s">
        <v>121</v>
      </c>
      <c r="C46" s="4" t="s">
        <v>87</v>
      </c>
      <c r="D46" s="4" t="s">
        <v>103</v>
      </c>
      <c r="E46" s="4" t="s">
        <v>86</v>
      </c>
      <c r="F46" s="4" t="s">
        <v>213</v>
      </c>
      <c r="G46" s="4" t="s">
        <v>86</v>
      </c>
      <c r="H46" s="4" t="s">
        <v>85</v>
      </c>
      <c r="I46" s="4" t="s">
        <v>118</v>
      </c>
      <c r="J46" s="40" t="s">
        <v>214</v>
      </c>
      <c r="K46" s="51">
        <v>2631</v>
      </c>
      <c r="L46" s="48"/>
      <c r="M46" s="48"/>
      <c r="N46" s="51">
        <v>4657</v>
      </c>
      <c r="O46" s="51">
        <v>4843</v>
      </c>
    </row>
    <row r="47" spans="1:15" ht="25.5" customHeight="1">
      <c r="A47" s="1">
        <v>16</v>
      </c>
      <c r="B47" s="4" t="s">
        <v>121</v>
      </c>
      <c r="C47" s="4" t="s">
        <v>87</v>
      </c>
      <c r="D47" s="4" t="s">
        <v>103</v>
      </c>
      <c r="E47" s="4" t="s">
        <v>86</v>
      </c>
      <c r="F47" s="4" t="s">
        <v>91</v>
      </c>
      <c r="G47" s="4" t="s">
        <v>86</v>
      </c>
      <c r="H47" s="4" t="s">
        <v>85</v>
      </c>
      <c r="I47" s="4" t="s">
        <v>118</v>
      </c>
      <c r="J47" s="40" t="s">
        <v>212</v>
      </c>
      <c r="K47" s="51">
        <f>K48</f>
        <v>2854</v>
      </c>
      <c r="L47" s="48">
        <f>L48</f>
        <v>0</v>
      </c>
      <c r="M47" s="48">
        <f>M48</f>
        <v>0</v>
      </c>
      <c r="N47" s="51">
        <f>N48</f>
        <v>3330</v>
      </c>
      <c r="O47" s="51">
        <f>O48</f>
        <v>3463</v>
      </c>
    </row>
    <row r="48" spans="1:15" ht="51">
      <c r="A48" s="1">
        <v>17</v>
      </c>
      <c r="B48" s="4" t="s">
        <v>121</v>
      </c>
      <c r="C48" s="4" t="s">
        <v>87</v>
      </c>
      <c r="D48" s="4" t="s">
        <v>103</v>
      </c>
      <c r="E48" s="4" t="s">
        <v>86</v>
      </c>
      <c r="F48" s="4" t="s">
        <v>210</v>
      </c>
      <c r="G48" s="4" t="s">
        <v>86</v>
      </c>
      <c r="H48" s="4" t="s">
        <v>85</v>
      </c>
      <c r="I48" s="4" t="s">
        <v>118</v>
      </c>
      <c r="J48" s="40" t="s">
        <v>211</v>
      </c>
      <c r="K48" s="51">
        <v>2854</v>
      </c>
      <c r="L48" s="48"/>
      <c r="M48" s="48"/>
      <c r="N48" s="51">
        <v>3330</v>
      </c>
      <c r="O48" s="51">
        <v>3463</v>
      </c>
    </row>
    <row r="49" spans="1:15">
      <c r="A49" s="1">
        <v>18</v>
      </c>
      <c r="B49" s="4" t="s">
        <v>83</v>
      </c>
      <c r="C49" s="4" t="s">
        <v>87</v>
      </c>
      <c r="D49" s="4" t="s">
        <v>103</v>
      </c>
      <c r="E49" s="4" t="s">
        <v>88</v>
      </c>
      <c r="F49" s="4" t="s">
        <v>83</v>
      </c>
      <c r="G49" s="4" t="s">
        <v>88</v>
      </c>
      <c r="H49" s="4" t="s">
        <v>85</v>
      </c>
      <c r="I49" s="4" t="s">
        <v>118</v>
      </c>
      <c r="J49" s="2" t="s">
        <v>93</v>
      </c>
      <c r="K49" s="51">
        <f>K50</f>
        <v>811.6</v>
      </c>
      <c r="L49" s="48">
        <f>L50</f>
        <v>0</v>
      </c>
      <c r="M49" s="48">
        <f>M50</f>
        <v>0</v>
      </c>
      <c r="N49" s="51">
        <f>N50</f>
        <v>0</v>
      </c>
      <c r="O49" s="51">
        <f>O50</f>
        <v>0</v>
      </c>
    </row>
    <row r="50" spans="1:15">
      <c r="A50" s="1">
        <v>19</v>
      </c>
      <c r="B50" s="4" t="s">
        <v>121</v>
      </c>
      <c r="C50" s="4" t="s">
        <v>87</v>
      </c>
      <c r="D50" s="4" t="s">
        <v>103</v>
      </c>
      <c r="E50" s="4" t="s">
        <v>88</v>
      </c>
      <c r="F50" s="4" t="s">
        <v>89</v>
      </c>
      <c r="G50" s="4" t="s">
        <v>88</v>
      </c>
      <c r="H50" s="4" t="s">
        <v>85</v>
      </c>
      <c r="I50" s="4" t="s">
        <v>118</v>
      </c>
      <c r="J50" s="2" t="s">
        <v>93</v>
      </c>
      <c r="K50" s="51">
        <v>811.6</v>
      </c>
      <c r="L50" s="48"/>
      <c r="M50" s="48"/>
      <c r="N50" s="51">
        <v>0</v>
      </c>
      <c r="O50" s="51">
        <v>0</v>
      </c>
    </row>
    <row r="51" spans="1:15">
      <c r="A51" s="1">
        <v>20</v>
      </c>
      <c r="B51" s="4" t="s">
        <v>83</v>
      </c>
      <c r="C51" s="4" t="s">
        <v>87</v>
      </c>
      <c r="D51" s="4" t="s">
        <v>103</v>
      </c>
      <c r="E51" s="4" t="s">
        <v>104</v>
      </c>
      <c r="F51" s="4" t="s">
        <v>83</v>
      </c>
      <c r="G51" s="4" t="s">
        <v>86</v>
      </c>
      <c r="H51" s="4" t="s">
        <v>85</v>
      </c>
      <c r="I51" s="4" t="s">
        <v>118</v>
      </c>
      <c r="J51" s="90" t="s">
        <v>225</v>
      </c>
      <c r="K51" s="51">
        <f>K52</f>
        <v>1451.2</v>
      </c>
      <c r="L51" s="51">
        <f>L52</f>
        <v>0</v>
      </c>
      <c r="M51" s="51">
        <f>M52</f>
        <v>0</v>
      </c>
      <c r="N51" s="51">
        <f>N52</f>
        <v>472.5</v>
      </c>
      <c r="O51" s="51">
        <f>O52</f>
        <v>496.1</v>
      </c>
    </row>
    <row r="52" spans="1:15">
      <c r="A52" s="1">
        <v>21</v>
      </c>
      <c r="B52" s="4" t="s">
        <v>121</v>
      </c>
      <c r="C52" s="4" t="s">
        <v>87</v>
      </c>
      <c r="D52" s="4" t="s">
        <v>103</v>
      </c>
      <c r="E52" s="4" t="s">
        <v>104</v>
      </c>
      <c r="F52" s="4" t="s">
        <v>89</v>
      </c>
      <c r="G52" s="4" t="s">
        <v>86</v>
      </c>
      <c r="H52" s="4" t="s">
        <v>85</v>
      </c>
      <c r="I52" s="4" t="s">
        <v>118</v>
      </c>
      <c r="J52" s="90" t="s">
        <v>225</v>
      </c>
      <c r="K52" s="51">
        <v>1451.2</v>
      </c>
      <c r="L52" s="48"/>
      <c r="M52" s="48"/>
      <c r="N52" s="51">
        <v>472.5</v>
      </c>
      <c r="O52" s="51">
        <v>496.1</v>
      </c>
    </row>
    <row r="53" spans="1:15" ht="25.5">
      <c r="A53" s="1">
        <v>22</v>
      </c>
      <c r="B53" s="4" t="s">
        <v>83</v>
      </c>
      <c r="C53" s="4" t="s">
        <v>87</v>
      </c>
      <c r="D53" s="4" t="s">
        <v>103</v>
      </c>
      <c r="E53" s="4" t="s">
        <v>6</v>
      </c>
      <c r="F53" s="4" t="s">
        <v>83</v>
      </c>
      <c r="G53" s="4" t="s">
        <v>88</v>
      </c>
      <c r="H53" s="4" t="s">
        <v>85</v>
      </c>
      <c r="I53" s="4" t="s">
        <v>118</v>
      </c>
      <c r="J53" s="40" t="s">
        <v>7</v>
      </c>
      <c r="K53" s="51">
        <f>K54</f>
        <v>1499</v>
      </c>
      <c r="L53" s="51">
        <f>L54</f>
        <v>0</v>
      </c>
      <c r="M53" s="51">
        <f>M54</f>
        <v>0</v>
      </c>
      <c r="N53" s="51">
        <f>N54</f>
        <v>0</v>
      </c>
      <c r="O53" s="51">
        <f>O54</f>
        <v>0</v>
      </c>
    </row>
    <row r="54" spans="1:15" ht="25.5">
      <c r="A54" s="1">
        <v>23</v>
      </c>
      <c r="B54" s="4" t="s">
        <v>121</v>
      </c>
      <c r="C54" s="4" t="s">
        <v>87</v>
      </c>
      <c r="D54" s="4" t="s">
        <v>103</v>
      </c>
      <c r="E54" s="4" t="s">
        <v>6</v>
      </c>
      <c r="F54" s="4" t="s">
        <v>91</v>
      </c>
      <c r="G54" s="4" t="s">
        <v>88</v>
      </c>
      <c r="H54" s="4" t="s">
        <v>85</v>
      </c>
      <c r="I54" s="4" t="s">
        <v>118</v>
      </c>
      <c r="J54" s="89" t="s">
        <v>56</v>
      </c>
      <c r="K54" s="51">
        <v>1499</v>
      </c>
      <c r="L54" s="48"/>
      <c r="M54" s="48"/>
      <c r="N54" s="51">
        <v>0</v>
      </c>
      <c r="O54" s="51">
        <v>0</v>
      </c>
    </row>
    <row r="55" spans="1:15" ht="12.75" customHeight="1">
      <c r="A55" s="1">
        <v>24</v>
      </c>
      <c r="B55" s="5" t="s">
        <v>83</v>
      </c>
      <c r="C55" s="5">
        <v>1</v>
      </c>
      <c r="D55" s="5" t="s">
        <v>105</v>
      </c>
      <c r="E55" s="5" t="s">
        <v>84</v>
      </c>
      <c r="F55" s="5" t="s">
        <v>83</v>
      </c>
      <c r="G55" s="5" t="s">
        <v>84</v>
      </c>
      <c r="H55" s="5" t="s">
        <v>85</v>
      </c>
      <c r="I55" s="5" t="s">
        <v>83</v>
      </c>
      <c r="J55" s="3" t="s">
        <v>94</v>
      </c>
      <c r="K55" s="52">
        <f>K57</f>
        <v>1300.0999999999999</v>
      </c>
      <c r="L55" s="47">
        <f>L57</f>
        <v>0</v>
      </c>
      <c r="M55" s="47">
        <f>M57</f>
        <v>0</v>
      </c>
      <c r="N55" s="52">
        <f>N57</f>
        <v>1352</v>
      </c>
      <c r="O55" s="52">
        <f>O57</f>
        <v>1406</v>
      </c>
    </row>
    <row r="56" spans="1:15" ht="25.5">
      <c r="A56" s="1">
        <v>25</v>
      </c>
      <c r="B56" s="4" t="s">
        <v>121</v>
      </c>
      <c r="C56" s="4" t="s">
        <v>87</v>
      </c>
      <c r="D56" s="4" t="s">
        <v>105</v>
      </c>
      <c r="E56" s="4" t="s">
        <v>104</v>
      </c>
      <c r="F56" s="4" t="s">
        <v>83</v>
      </c>
      <c r="G56" s="4" t="s">
        <v>86</v>
      </c>
      <c r="H56" s="4" t="s">
        <v>85</v>
      </c>
      <c r="I56" s="4" t="s">
        <v>118</v>
      </c>
      <c r="J56" s="2" t="s">
        <v>124</v>
      </c>
      <c r="K56" s="51">
        <f>K57</f>
        <v>1300.0999999999999</v>
      </c>
      <c r="L56" s="48">
        <f>L57</f>
        <v>0</v>
      </c>
      <c r="M56" s="48">
        <f>M57</f>
        <v>0</v>
      </c>
      <c r="N56" s="51">
        <f>N57</f>
        <v>1352</v>
      </c>
      <c r="O56" s="51">
        <f>O57</f>
        <v>1406</v>
      </c>
    </row>
    <row r="57" spans="1:15" ht="38.25">
      <c r="A57" s="1">
        <v>26</v>
      </c>
      <c r="B57" s="4">
        <v>182</v>
      </c>
      <c r="C57" s="4">
        <v>1</v>
      </c>
      <c r="D57" s="4" t="s">
        <v>105</v>
      </c>
      <c r="E57" s="4" t="s">
        <v>104</v>
      </c>
      <c r="F57" s="4" t="s">
        <v>89</v>
      </c>
      <c r="G57" s="4" t="s">
        <v>86</v>
      </c>
      <c r="H57" s="4" t="s">
        <v>85</v>
      </c>
      <c r="I57" s="4">
        <v>110</v>
      </c>
      <c r="J57" s="2" t="s">
        <v>136</v>
      </c>
      <c r="K57" s="51">
        <v>1300.0999999999999</v>
      </c>
      <c r="L57" s="48"/>
      <c r="M57" s="48"/>
      <c r="N57" s="51">
        <v>1352</v>
      </c>
      <c r="O57" s="51">
        <v>1406</v>
      </c>
    </row>
    <row r="58" spans="1:15" ht="26.25" customHeight="1">
      <c r="A58" s="1">
        <v>27</v>
      </c>
      <c r="B58" s="5" t="s">
        <v>83</v>
      </c>
      <c r="C58" s="5">
        <v>1</v>
      </c>
      <c r="D58" s="5">
        <v>11</v>
      </c>
      <c r="E58" s="5" t="s">
        <v>84</v>
      </c>
      <c r="F58" s="5" t="s">
        <v>83</v>
      </c>
      <c r="G58" s="5" t="s">
        <v>84</v>
      </c>
      <c r="H58" s="5" t="s">
        <v>85</v>
      </c>
      <c r="I58" s="5" t="s">
        <v>83</v>
      </c>
      <c r="J58" s="3" t="s">
        <v>95</v>
      </c>
      <c r="K58" s="52">
        <f>K59+K70+K68</f>
        <v>7827.1000000000013</v>
      </c>
      <c r="L58" s="52">
        <f>L59+L70+L68</f>
        <v>0</v>
      </c>
      <c r="M58" s="52">
        <f>M59+M70+M68</f>
        <v>0</v>
      </c>
      <c r="N58" s="52">
        <f>N59+N70+N68</f>
        <v>8140.1</v>
      </c>
      <c r="O58" s="52">
        <f>O59+O70+O68</f>
        <v>8465.6999999999989</v>
      </c>
    </row>
    <row r="59" spans="1:15" ht="69.75" customHeight="1">
      <c r="A59" s="1">
        <v>28</v>
      </c>
      <c r="B59" s="4" t="s">
        <v>71</v>
      </c>
      <c r="C59" s="4">
        <v>1</v>
      </c>
      <c r="D59" s="4">
        <v>11</v>
      </c>
      <c r="E59" s="4" t="s">
        <v>103</v>
      </c>
      <c r="F59" s="4" t="s">
        <v>83</v>
      </c>
      <c r="G59" s="4" t="s">
        <v>84</v>
      </c>
      <c r="H59" s="4" t="s">
        <v>85</v>
      </c>
      <c r="I59" s="4">
        <v>120</v>
      </c>
      <c r="J59" s="23" t="s">
        <v>65</v>
      </c>
      <c r="K59" s="51">
        <f>K60+K62+K64</f>
        <v>7623.7000000000007</v>
      </c>
      <c r="L59" s="48">
        <f>L60+L64+L62</f>
        <v>0</v>
      </c>
      <c r="M59" s="48">
        <f>M60+M64+M62</f>
        <v>0</v>
      </c>
      <c r="N59" s="51">
        <f>N60+N64+N62</f>
        <v>8128.7000000000007</v>
      </c>
      <c r="O59" s="51">
        <f>O60+O64+O62</f>
        <v>8453.7999999999993</v>
      </c>
    </row>
    <row r="60" spans="1:15" ht="56.25" customHeight="1">
      <c r="A60" s="1">
        <v>29</v>
      </c>
      <c r="B60" s="4" t="s">
        <v>71</v>
      </c>
      <c r="C60" s="4">
        <v>1</v>
      </c>
      <c r="D60" s="4">
        <v>11</v>
      </c>
      <c r="E60" s="4" t="s">
        <v>103</v>
      </c>
      <c r="F60" s="4" t="s">
        <v>89</v>
      </c>
      <c r="G60" s="4" t="s">
        <v>84</v>
      </c>
      <c r="H60" s="4" t="s">
        <v>85</v>
      </c>
      <c r="I60" s="4">
        <v>120</v>
      </c>
      <c r="J60" s="2" t="s">
        <v>72</v>
      </c>
      <c r="K60" s="51">
        <f>K61</f>
        <v>5027.1000000000004</v>
      </c>
      <c r="L60" s="48">
        <f>L61</f>
        <v>0</v>
      </c>
      <c r="M60" s="48">
        <f>M61</f>
        <v>0</v>
      </c>
      <c r="N60" s="51">
        <f>N61</f>
        <v>5228.2</v>
      </c>
      <c r="O60" s="51">
        <f>O61</f>
        <v>5437.3</v>
      </c>
    </row>
    <row r="61" spans="1:15" ht="66.75" customHeight="1">
      <c r="A61" s="1">
        <v>30</v>
      </c>
      <c r="B61" s="4" t="s">
        <v>71</v>
      </c>
      <c r="C61" s="4">
        <v>1</v>
      </c>
      <c r="D61" s="4">
        <v>11</v>
      </c>
      <c r="E61" s="4" t="s">
        <v>103</v>
      </c>
      <c r="F61" s="4" t="s">
        <v>76</v>
      </c>
      <c r="G61" s="4" t="s">
        <v>103</v>
      </c>
      <c r="H61" s="4" t="s">
        <v>85</v>
      </c>
      <c r="I61" s="4">
        <v>120</v>
      </c>
      <c r="J61" s="17" t="s">
        <v>186</v>
      </c>
      <c r="K61" s="51">
        <v>5027.1000000000004</v>
      </c>
      <c r="L61" s="49"/>
      <c r="M61" s="49"/>
      <c r="N61" s="54">
        <v>5228.2</v>
      </c>
      <c r="O61" s="54">
        <v>5437.3</v>
      </c>
    </row>
    <row r="62" spans="1:15" ht="66.75" customHeight="1">
      <c r="A62" s="1">
        <v>31</v>
      </c>
      <c r="B62" s="4" t="s">
        <v>71</v>
      </c>
      <c r="C62" s="4">
        <v>1</v>
      </c>
      <c r="D62" s="4">
        <v>11</v>
      </c>
      <c r="E62" s="4" t="s">
        <v>103</v>
      </c>
      <c r="F62" s="4" t="s">
        <v>91</v>
      </c>
      <c r="G62" s="4" t="s">
        <v>84</v>
      </c>
      <c r="H62" s="4" t="s">
        <v>85</v>
      </c>
      <c r="I62" s="4">
        <v>120</v>
      </c>
      <c r="J62" s="34" t="s">
        <v>193</v>
      </c>
      <c r="K62" s="51">
        <f>K63</f>
        <v>341.5</v>
      </c>
      <c r="L62" s="48">
        <f>L63</f>
        <v>0</v>
      </c>
      <c r="M62" s="48">
        <f>M63</f>
        <v>0</v>
      </c>
      <c r="N62" s="51">
        <f>N63</f>
        <v>355.1</v>
      </c>
      <c r="O62" s="51">
        <f>O63</f>
        <v>369.3</v>
      </c>
    </row>
    <row r="63" spans="1:15" ht="58.5" customHeight="1">
      <c r="A63" s="1">
        <v>32</v>
      </c>
      <c r="B63" s="4" t="s">
        <v>71</v>
      </c>
      <c r="C63" s="4">
        <v>1</v>
      </c>
      <c r="D63" s="4">
        <v>11</v>
      </c>
      <c r="E63" s="4" t="s">
        <v>103</v>
      </c>
      <c r="F63" s="4" t="s">
        <v>192</v>
      </c>
      <c r="G63" s="4" t="s">
        <v>103</v>
      </c>
      <c r="H63" s="4" t="s">
        <v>85</v>
      </c>
      <c r="I63" s="4">
        <v>120</v>
      </c>
      <c r="J63" s="35" t="s">
        <v>194</v>
      </c>
      <c r="K63" s="51">
        <v>341.5</v>
      </c>
      <c r="L63" s="49"/>
      <c r="M63" s="49"/>
      <c r="N63" s="54">
        <v>355.1</v>
      </c>
      <c r="O63" s="54">
        <v>369.3</v>
      </c>
    </row>
    <row r="64" spans="1:15" ht="63.75">
      <c r="A64" s="1">
        <v>33</v>
      </c>
      <c r="B64" s="4" t="s">
        <v>71</v>
      </c>
      <c r="C64" s="4">
        <v>1</v>
      </c>
      <c r="D64" s="4">
        <v>11</v>
      </c>
      <c r="E64" s="4" t="s">
        <v>103</v>
      </c>
      <c r="F64" s="4" t="s">
        <v>109</v>
      </c>
      <c r="G64" s="4" t="s">
        <v>84</v>
      </c>
      <c r="H64" s="4" t="s">
        <v>85</v>
      </c>
      <c r="I64" s="4">
        <v>120</v>
      </c>
      <c r="J64" s="2" t="s">
        <v>69</v>
      </c>
      <c r="K64" s="51">
        <f>K65</f>
        <v>2255.1</v>
      </c>
      <c r="L64" s="48">
        <f>L65</f>
        <v>0</v>
      </c>
      <c r="M64" s="48">
        <f>M65</f>
        <v>0</v>
      </c>
      <c r="N64" s="51">
        <f>N65</f>
        <v>2545.4</v>
      </c>
      <c r="O64" s="51">
        <f>O65</f>
        <v>2647.2000000000003</v>
      </c>
    </row>
    <row r="65" spans="1:15" ht="51">
      <c r="A65" s="1">
        <v>34</v>
      </c>
      <c r="B65" s="4" t="s">
        <v>71</v>
      </c>
      <c r="C65" s="4">
        <v>1</v>
      </c>
      <c r="D65" s="4">
        <v>11</v>
      </c>
      <c r="E65" s="4" t="s">
        <v>103</v>
      </c>
      <c r="F65" s="4" t="s">
        <v>110</v>
      </c>
      <c r="G65" s="4" t="s">
        <v>103</v>
      </c>
      <c r="H65" s="4" t="s">
        <v>85</v>
      </c>
      <c r="I65" s="4">
        <v>120</v>
      </c>
      <c r="J65" s="2" t="s">
        <v>70</v>
      </c>
      <c r="K65" s="51">
        <f>K66+K67</f>
        <v>2255.1</v>
      </c>
      <c r="L65" s="48">
        <f>L66+L67</f>
        <v>0</v>
      </c>
      <c r="M65" s="48">
        <f>M66+M67</f>
        <v>0</v>
      </c>
      <c r="N65" s="51">
        <f>N66+N67</f>
        <v>2545.4</v>
      </c>
      <c r="O65" s="51">
        <f>O66+O67</f>
        <v>2647.2000000000003</v>
      </c>
    </row>
    <row r="66" spans="1:15" ht="25.5">
      <c r="A66" s="1">
        <v>35</v>
      </c>
      <c r="B66" s="4" t="s">
        <v>71</v>
      </c>
      <c r="C66" s="4">
        <v>1</v>
      </c>
      <c r="D66" s="4">
        <v>11</v>
      </c>
      <c r="E66" s="4" t="s">
        <v>103</v>
      </c>
      <c r="F66" s="4" t="s">
        <v>110</v>
      </c>
      <c r="G66" s="4" t="s">
        <v>103</v>
      </c>
      <c r="H66" s="4" t="s">
        <v>111</v>
      </c>
      <c r="I66" s="4">
        <v>120</v>
      </c>
      <c r="J66" s="2" t="s">
        <v>96</v>
      </c>
      <c r="K66" s="51">
        <v>6.7</v>
      </c>
      <c r="L66" s="49"/>
      <c r="M66" s="49"/>
      <c r="N66" s="54">
        <v>7</v>
      </c>
      <c r="O66" s="54">
        <v>7.3</v>
      </c>
    </row>
    <row r="67" spans="1:15" ht="25.5">
      <c r="A67" s="1">
        <v>36</v>
      </c>
      <c r="B67" s="4" t="s">
        <v>71</v>
      </c>
      <c r="C67" s="4">
        <v>1</v>
      </c>
      <c r="D67" s="4">
        <v>11</v>
      </c>
      <c r="E67" s="4" t="s">
        <v>103</v>
      </c>
      <c r="F67" s="4" t="s">
        <v>110</v>
      </c>
      <c r="G67" s="4" t="s">
        <v>103</v>
      </c>
      <c r="H67" s="4" t="s">
        <v>112</v>
      </c>
      <c r="I67" s="4">
        <v>120</v>
      </c>
      <c r="J67" s="2" t="s">
        <v>97</v>
      </c>
      <c r="K67" s="51">
        <v>2248.4</v>
      </c>
      <c r="L67" s="49"/>
      <c r="M67" s="49"/>
      <c r="N67" s="54">
        <v>2538.4</v>
      </c>
      <c r="O67" s="54">
        <v>2639.9</v>
      </c>
    </row>
    <row r="68" spans="1:15" ht="44.25" customHeight="1">
      <c r="A68" s="1">
        <v>37</v>
      </c>
      <c r="B68" s="4" t="s">
        <v>71</v>
      </c>
      <c r="C68" s="4" t="s">
        <v>87</v>
      </c>
      <c r="D68" s="4" t="s">
        <v>127</v>
      </c>
      <c r="E68" s="4" t="s">
        <v>106</v>
      </c>
      <c r="F68" s="4" t="s">
        <v>330</v>
      </c>
      <c r="G68" s="4" t="s">
        <v>103</v>
      </c>
      <c r="H68" s="4" t="s">
        <v>85</v>
      </c>
      <c r="I68" s="4" t="s">
        <v>125</v>
      </c>
      <c r="J68" s="71" t="s">
        <v>9</v>
      </c>
      <c r="K68" s="51">
        <f>K69</f>
        <v>1.1000000000000001</v>
      </c>
      <c r="L68" s="51">
        <f>L69</f>
        <v>0</v>
      </c>
      <c r="M68" s="51">
        <f>M69</f>
        <v>0</v>
      </c>
      <c r="N68" s="51">
        <f>N69</f>
        <v>0</v>
      </c>
      <c r="O68" s="51">
        <f>O69</f>
        <v>0</v>
      </c>
    </row>
    <row r="69" spans="1:15" ht="44.25" customHeight="1">
      <c r="A69" s="1">
        <v>38</v>
      </c>
      <c r="B69" s="4" t="s">
        <v>71</v>
      </c>
      <c r="C69" s="4" t="s">
        <v>87</v>
      </c>
      <c r="D69" s="4" t="s">
        <v>127</v>
      </c>
      <c r="E69" s="4" t="s">
        <v>106</v>
      </c>
      <c r="F69" s="4" t="s">
        <v>330</v>
      </c>
      <c r="G69" s="4" t="s">
        <v>103</v>
      </c>
      <c r="H69" s="4" t="s">
        <v>85</v>
      </c>
      <c r="I69" s="4" t="s">
        <v>125</v>
      </c>
      <c r="J69" s="71" t="s">
        <v>8</v>
      </c>
      <c r="K69" s="51">
        <v>1.1000000000000001</v>
      </c>
      <c r="L69" s="49"/>
      <c r="M69" s="49"/>
      <c r="N69" s="54">
        <v>0</v>
      </c>
      <c r="O69" s="54">
        <v>0</v>
      </c>
    </row>
    <row r="70" spans="1:15" ht="63.75">
      <c r="A70" s="1">
        <v>39</v>
      </c>
      <c r="B70" s="4" t="s">
        <v>71</v>
      </c>
      <c r="C70" s="4" t="s">
        <v>87</v>
      </c>
      <c r="D70" s="4" t="s">
        <v>127</v>
      </c>
      <c r="E70" s="4" t="s">
        <v>107</v>
      </c>
      <c r="F70" s="4" t="s">
        <v>83</v>
      </c>
      <c r="G70" s="4" t="s">
        <v>84</v>
      </c>
      <c r="H70" s="4" t="s">
        <v>85</v>
      </c>
      <c r="I70" s="4" t="s">
        <v>125</v>
      </c>
      <c r="J70" s="2" t="s">
        <v>160</v>
      </c>
      <c r="K70" s="51">
        <f>K71+K73</f>
        <v>202.3</v>
      </c>
      <c r="L70" s="51">
        <f t="shared" ref="L70:O71" si="0">L71</f>
        <v>0</v>
      </c>
      <c r="M70" s="51">
        <f t="shared" si="0"/>
        <v>0</v>
      </c>
      <c r="N70" s="51">
        <f t="shared" si="0"/>
        <v>11.4</v>
      </c>
      <c r="O70" s="51">
        <f t="shared" si="0"/>
        <v>11.9</v>
      </c>
    </row>
    <row r="71" spans="1:15" ht="63.75">
      <c r="A71" s="1">
        <v>40</v>
      </c>
      <c r="B71" s="4" t="s">
        <v>71</v>
      </c>
      <c r="C71" s="4" t="s">
        <v>87</v>
      </c>
      <c r="D71" s="4" t="s">
        <v>127</v>
      </c>
      <c r="E71" s="4" t="s">
        <v>107</v>
      </c>
      <c r="F71" s="4" t="s">
        <v>113</v>
      </c>
      <c r="G71" s="4" t="s">
        <v>84</v>
      </c>
      <c r="H71" s="4" t="s">
        <v>85</v>
      </c>
      <c r="I71" s="4" t="s">
        <v>125</v>
      </c>
      <c r="J71" s="2" t="s">
        <v>161</v>
      </c>
      <c r="K71" s="51">
        <f>K72</f>
        <v>122.3</v>
      </c>
      <c r="L71" s="51">
        <f t="shared" si="0"/>
        <v>0</v>
      </c>
      <c r="M71" s="51">
        <f t="shared" si="0"/>
        <v>0</v>
      </c>
      <c r="N71" s="51">
        <f t="shared" si="0"/>
        <v>11.4</v>
      </c>
      <c r="O71" s="51">
        <f t="shared" si="0"/>
        <v>11.9</v>
      </c>
    </row>
    <row r="72" spans="1:15" ht="63.75">
      <c r="A72" s="1">
        <v>41</v>
      </c>
      <c r="B72" s="4" t="s">
        <v>71</v>
      </c>
      <c r="C72" s="4" t="s">
        <v>87</v>
      </c>
      <c r="D72" s="4" t="s">
        <v>127</v>
      </c>
      <c r="E72" s="4" t="s">
        <v>107</v>
      </c>
      <c r="F72" s="4" t="s">
        <v>163</v>
      </c>
      <c r="G72" s="4" t="s">
        <v>103</v>
      </c>
      <c r="H72" s="4" t="s">
        <v>85</v>
      </c>
      <c r="I72" s="4" t="s">
        <v>125</v>
      </c>
      <c r="J72" s="2" t="s">
        <v>162</v>
      </c>
      <c r="K72" s="51">
        <v>122.3</v>
      </c>
      <c r="L72" s="54"/>
      <c r="M72" s="54"/>
      <c r="N72" s="54">
        <v>11.4</v>
      </c>
      <c r="O72" s="54">
        <v>11.9</v>
      </c>
    </row>
    <row r="73" spans="1:15" ht="74.25" customHeight="1">
      <c r="A73" s="1">
        <v>42</v>
      </c>
      <c r="B73" s="4" t="s">
        <v>83</v>
      </c>
      <c r="C73" s="4" t="s">
        <v>87</v>
      </c>
      <c r="D73" s="4" t="s">
        <v>127</v>
      </c>
      <c r="E73" s="4" t="s">
        <v>107</v>
      </c>
      <c r="F73" s="4" t="s">
        <v>246</v>
      </c>
      <c r="G73" s="4" t="s">
        <v>84</v>
      </c>
      <c r="H73" s="4" t="s">
        <v>85</v>
      </c>
      <c r="I73" s="4" t="s">
        <v>125</v>
      </c>
      <c r="J73" s="40" t="s">
        <v>11</v>
      </c>
      <c r="K73" s="51">
        <f>K74</f>
        <v>80</v>
      </c>
      <c r="L73" s="51">
        <f>L74</f>
        <v>0</v>
      </c>
      <c r="M73" s="51">
        <f>M74</f>
        <v>0</v>
      </c>
      <c r="N73" s="51">
        <f>N74</f>
        <v>0</v>
      </c>
      <c r="O73" s="51">
        <f>O74</f>
        <v>0</v>
      </c>
    </row>
    <row r="74" spans="1:15" ht="78" customHeight="1">
      <c r="A74" s="1">
        <v>43</v>
      </c>
      <c r="B74" s="4" t="s">
        <v>71</v>
      </c>
      <c r="C74" s="4" t="s">
        <v>87</v>
      </c>
      <c r="D74" s="4" t="s">
        <v>127</v>
      </c>
      <c r="E74" s="4" t="s">
        <v>107</v>
      </c>
      <c r="F74" s="4" t="s">
        <v>246</v>
      </c>
      <c r="G74" s="4" t="s">
        <v>103</v>
      </c>
      <c r="H74" s="4" t="s">
        <v>85</v>
      </c>
      <c r="I74" s="4" t="s">
        <v>125</v>
      </c>
      <c r="J74" s="40" t="s">
        <v>10</v>
      </c>
      <c r="K74" s="51">
        <v>80</v>
      </c>
      <c r="L74" s="54"/>
      <c r="M74" s="54"/>
      <c r="N74" s="54">
        <v>0</v>
      </c>
      <c r="O74" s="54">
        <v>0</v>
      </c>
    </row>
    <row r="75" spans="1:15" ht="16.5" customHeight="1">
      <c r="A75" s="1">
        <v>44</v>
      </c>
      <c r="B75" s="5" t="s">
        <v>83</v>
      </c>
      <c r="C75" s="5">
        <v>1</v>
      </c>
      <c r="D75" s="5">
        <v>12</v>
      </c>
      <c r="E75" s="5" t="s">
        <v>84</v>
      </c>
      <c r="F75" s="5" t="s">
        <v>83</v>
      </c>
      <c r="G75" s="5" t="s">
        <v>84</v>
      </c>
      <c r="H75" s="5" t="s">
        <v>85</v>
      </c>
      <c r="I75" s="5" t="s">
        <v>83</v>
      </c>
      <c r="J75" s="3" t="s">
        <v>98</v>
      </c>
      <c r="K75" s="52">
        <f>K76</f>
        <v>445.2</v>
      </c>
      <c r="L75" s="47">
        <f>L76</f>
        <v>0</v>
      </c>
      <c r="M75" s="47">
        <f>M76</f>
        <v>0</v>
      </c>
      <c r="N75" s="52">
        <f>N76</f>
        <v>700</v>
      </c>
      <c r="O75" s="52">
        <f>O76</f>
        <v>700</v>
      </c>
    </row>
    <row r="76" spans="1:15" ht="17.25" customHeight="1">
      <c r="A76" s="1">
        <v>45</v>
      </c>
      <c r="B76" s="4" t="s">
        <v>74</v>
      </c>
      <c r="C76" s="4">
        <v>1</v>
      </c>
      <c r="D76" s="4">
        <v>12</v>
      </c>
      <c r="E76" s="4" t="s">
        <v>86</v>
      </c>
      <c r="F76" s="4" t="s">
        <v>83</v>
      </c>
      <c r="G76" s="4" t="s">
        <v>86</v>
      </c>
      <c r="H76" s="4" t="s">
        <v>85</v>
      </c>
      <c r="I76" s="4">
        <v>120</v>
      </c>
      <c r="J76" s="2" t="s">
        <v>99</v>
      </c>
      <c r="K76" s="51">
        <f>K77+K78+K79</f>
        <v>445.2</v>
      </c>
      <c r="L76" s="48">
        <f>L77+L78+L79</f>
        <v>0</v>
      </c>
      <c r="M76" s="48">
        <f>M77+M78+M79</f>
        <v>0</v>
      </c>
      <c r="N76" s="51">
        <f>N77+N78+N79</f>
        <v>700</v>
      </c>
      <c r="O76" s="51">
        <f>O77+O78+O79</f>
        <v>700</v>
      </c>
    </row>
    <row r="77" spans="1:15" ht="25.5">
      <c r="A77" s="1">
        <v>46</v>
      </c>
      <c r="B77" s="4" t="s">
        <v>74</v>
      </c>
      <c r="C77" s="4" t="s">
        <v>87</v>
      </c>
      <c r="D77" s="4" t="s">
        <v>138</v>
      </c>
      <c r="E77" s="4" t="s">
        <v>86</v>
      </c>
      <c r="F77" s="4" t="s">
        <v>89</v>
      </c>
      <c r="G77" s="4" t="s">
        <v>86</v>
      </c>
      <c r="H77" s="4" t="s">
        <v>85</v>
      </c>
      <c r="I77" s="4" t="s">
        <v>125</v>
      </c>
      <c r="J77" s="2" t="s">
        <v>137</v>
      </c>
      <c r="K77" s="51">
        <v>26</v>
      </c>
      <c r="L77" s="48"/>
      <c r="M77" s="48"/>
      <c r="N77" s="51">
        <v>26</v>
      </c>
      <c r="O77" s="51">
        <v>26</v>
      </c>
    </row>
    <row r="78" spans="1:15" ht="15.75" customHeight="1">
      <c r="A78" s="1">
        <v>47</v>
      </c>
      <c r="B78" s="4" t="s">
        <v>74</v>
      </c>
      <c r="C78" s="4">
        <v>1</v>
      </c>
      <c r="D78" s="4">
        <v>12</v>
      </c>
      <c r="E78" s="4" t="s">
        <v>86</v>
      </c>
      <c r="F78" s="4" t="s">
        <v>109</v>
      </c>
      <c r="G78" s="4" t="s">
        <v>86</v>
      </c>
      <c r="H78" s="4" t="s">
        <v>85</v>
      </c>
      <c r="I78" s="4">
        <v>120</v>
      </c>
      <c r="J78" s="2" t="s">
        <v>139</v>
      </c>
      <c r="K78" s="51">
        <v>0</v>
      </c>
      <c r="L78" s="49"/>
      <c r="M78" s="49"/>
      <c r="N78" s="54">
        <v>254.8</v>
      </c>
      <c r="O78" s="54">
        <v>254.8</v>
      </c>
    </row>
    <row r="79" spans="1:15" ht="18" customHeight="1">
      <c r="A79" s="1">
        <v>48</v>
      </c>
      <c r="B79" s="4" t="s">
        <v>74</v>
      </c>
      <c r="C79" s="4" t="s">
        <v>87</v>
      </c>
      <c r="D79" s="4" t="s">
        <v>138</v>
      </c>
      <c r="E79" s="4" t="s">
        <v>86</v>
      </c>
      <c r="F79" s="4" t="s">
        <v>113</v>
      </c>
      <c r="G79" s="4" t="s">
        <v>86</v>
      </c>
      <c r="H79" s="4" t="s">
        <v>85</v>
      </c>
      <c r="I79" s="4" t="s">
        <v>125</v>
      </c>
      <c r="J79" s="2" t="s">
        <v>140</v>
      </c>
      <c r="K79" s="51">
        <f>K80+K81</f>
        <v>419.2</v>
      </c>
      <c r="L79" s="48">
        <f>L80</f>
        <v>0</v>
      </c>
      <c r="M79" s="48">
        <f>M80</f>
        <v>0</v>
      </c>
      <c r="N79" s="51">
        <f>N80</f>
        <v>419.2</v>
      </c>
      <c r="O79" s="51">
        <f>O80</f>
        <v>419.2</v>
      </c>
    </row>
    <row r="80" spans="1:15" ht="18" customHeight="1">
      <c r="A80" s="1">
        <v>49</v>
      </c>
      <c r="B80" s="4" t="s">
        <v>74</v>
      </c>
      <c r="C80" s="4" t="s">
        <v>87</v>
      </c>
      <c r="D80" s="4" t="s">
        <v>138</v>
      </c>
      <c r="E80" s="4" t="s">
        <v>86</v>
      </c>
      <c r="F80" s="4" t="s">
        <v>196</v>
      </c>
      <c r="G80" s="4" t="s">
        <v>86</v>
      </c>
      <c r="H80" s="4" t="s">
        <v>85</v>
      </c>
      <c r="I80" s="4" t="s">
        <v>125</v>
      </c>
      <c r="J80" s="34" t="s">
        <v>195</v>
      </c>
      <c r="K80" s="51">
        <v>354.2</v>
      </c>
      <c r="L80" s="49"/>
      <c r="M80" s="49"/>
      <c r="N80" s="51">
        <v>419.2</v>
      </c>
      <c r="O80" s="51">
        <v>419.2</v>
      </c>
    </row>
    <row r="81" spans="1:15" ht="18" customHeight="1">
      <c r="A81" s="1">
        <v>50</v>
      </c>
      <c r="B81" s="4" t="s">
        <v>74</v>
      </c>
      <c r="C81" s="4" t="s">
        <v>87</v>
      </c>
      <c r="D81" s="4" t="s">
        <v>138</v>
      </c>
      <c r="E81" s="4" t="s">
        <v>86</v>
      </c>
      <c r="F81" s="4" t="s">
        <v>12</v>
      </c>
      <c r="G81" s="4" t="s">
        <v>86</v>
      </c>
      <c r="H81" s="4" t="s">
        <v>85</v>
      </c>
      <c r="I81" s="4" t="s">
        <v>125</v>
      </c>
      <c r="J81" s="91" t="s">
        <v>13</v>
      </c>
      <c r="K81" s="51">
        <v>65</v>
      </c>
      <c r="L81" s="49"/>
      <c r="M81" s="49"/>
      <c r="N81" s="51">
        <v>0</v>
      </c>
      <c r="O81" s="51">
        <v>0</v>
      </c>
    </row>
    <row r="82" spans="1:15" ht="25.5">
      <c r="A82" s="1">
        <v>51</v>
      </c>
      <c r="B82" s="5" t="s">
        <v>83</v>
      </c>
      <c r="C82" s="5" t="s">
        <v>87</v>
      </c>
      <c r="D82" s="5" t="s">
        <v>77</v>
      </c>
      <c r="E82" s="5" t="s">
        <v>84</v>
      </c>
      <c r="F82" s="5" t="s">
        <v>83</v>
      </c>
      <c r="G82" s="5" t="s">
        <v>84</v>
      </c>
      <c r="H82" s="5" t="s">
        <v>85</v>
      </c>
      <c r="I82" s="5" t="s">
        <v>83</v>
      </c>
      <c r="J82" s="3" t="s">
        <v>203</v>
      </c>
      <c r="K82" s="52">
        <f>K83</f>
        <v>400.5</v>
      </c>
      <c r="L82" s="52">
        <f>L83</f>
        <v>0</v>
      </c>
      <c r="M82" s="52">
        <f>M83</f>
        <v>0</v>
      </c>
      <c r="N82" s="52">
        <f>N83</f>
        <v>52</v>
      </c>
      <c r="O82" s="52">
        <f>O83</f>
        <v>54</v>
      </c>
    </row>
    <row r="83" spans="1:15">
      <c r="A83" s="1">
        <v>52</v>
      </c>
      <c r="B83" s="4" t="s">
        <v>83</v>
      </c>
      <c r="C83" s="4" t="s">
        <v>87</v>
      </c>
      <c r="D83" s="4" t="s">
        <v>77</v>
      </c>
      <c r="E83" s="4" t="s">
        <v>88</v>
      </c>
      <c r="F83" s="4" t="s">
        <v>83</v>
      </c>
      <c r="G83" s="4" t="s">
        <v>84</v>
      </c>
      <c r="H83" s="4" t="s">
        <v>85</v>
      </c>
      <c r="I83" s="4" t="s">
        <v>83</v>
      </c>
      <c r="J83" s="2" t="s">
        <v>64</v>
      </c>
      <c r="K83" s="51">
        <f>K84+K86</f>
        <v>400.5</v>
      </c>
      <c r="L83" s="51">
        <f>L84+L86</f>
        <v>0</v>
      </c>
      <c r="M83" s="51">
        <f>M84+M86</f>
        <v>0</v>
      </c>
      <c r="N83" s="51">
        <f>N84+N86</f>
        <v>52</v>
      </c>
      <c r="O83" s="51">
        <f>O84+O86</f>
        <v>54</v>
      </c>
    </row>
    <row r="84" spans="1:15" ht="25.5">
      <c r="A84" s="1">
        <v>53</v>
      </c>
      <c r="B84" s="4" t="s">
        <v>83</v>
      </c>
      <c r="C84" s="4" t="s">
        <v>87</v>
      </c>
      <c r="D84" s="4" t="s">
        <v>77</v>
      </c>
      <c r="E84" s="4" t="s">
        <v>88</v>
      </c>
      <c r="F84" s="4" t="s">
        <v>114</v>
      </c>
      <c r="G84" s="4" t="s">
        <v>84</v>
      </c>
      <c r="H84" s="4" t="s">
        <v>85</v>
      </c>
      <c r="I84" s="4" t="s">
        <v>126</v>
      </c>
      <c r="J84" s="2" t="s">
        <v>63</v>
      </c>
      <c r="K84" s="51">
        <f>K85</f>
        <v>50</v>
      </c>
      <c r="L84" s="48">
        <f>L85</f>
        <v>0</v>
      </c>
      <c r="M84" s="48">
        <f>M85</f>
        <v>0</v>
      </c>
      <c r="N84" s="51">
        <f>N85</f>
        <v>52</v>
      </c>
      <c r="O84" s="51">
        <f>O85</f>
        <v>54</v>
      </c>
    </row>
    <row r="85" spans="1:15" ht="25.5" customHeight="1">
      <c r="A85" s="1">
        <v>54</v>
      </c>
      <c r="B85" s="4" t="s">
        <v>90</v>
      </c>
      <c r="C85" s="4" t="s">
        <v>87</v>
      </c>
      <c r="D85" s="4" t="s">
        <v>77</v>
      </c>
      <c r="E85" s="4" t="s">
        <v>88</v>
      </c>
      <c r="F85" s="4" t="s">
        <v>62</v>
      </c>
      <c r="G85" s="4" t="s">
        <v>103</v>
      </c>
      <c r="H85" s="4" t="s">
        <v>85</v>
      </c>
      <c r="I85" s="4" t="s">
        <v>126</v>
      </c>
      <c r="J85" s="2" t="s">
        <v>61</v>
      </c>
      <c r="K85" s="51">
        <v>50</v>
      </c>
      <c r="L85" s="50"/>
      <c r="M85" s="50"/>
      <c r="N85" s="54">
        <v>52</v>
      </c>
      <c r="O85" s="54">
        <v>54</v>
      </c>
    </row>
    <row r="86" spans="1:15" ht="25.5" customHeight="1">
      <c r="A86" s="1">
        <v>55</v>
      </c>
      <c r="B86" s="4" t="s">
        <v>83</v>
      </c>
      <c r="C86" s="4" t="s">
        <v>87</v>
      </c>
      <c r="D86" s="4" t="s">
        <v>77</v>
      </c>
      <c r="E86" s="4" t="s">
        <v>88</v>
      </c>
      <c r="F86" s="4" t="s">
        <v>329</v>
      </c>
      <c r="G86" s="4" t="s">
        <v>103</v>
      </c>
      <c r="H86" s="4" t="s">
        <v>85</v>
      </c>
      <c r="I86" s="4" t="s">
        <v>126</v>
      </c>
      <c r="J86" s="71" t="s">
        <v>328</v>
      </c>
      <c r="K86" s="51">
        <f>K88+K87</f>
        <v>350.5</v>
      </c>
      <c r="L86" s="51">
        <f>L88+L87</f>
        <v>0</v>
      </c>
      <c r="M86" s="51">
        <f>M88+M87</f>
        <v>0</v>
      </c>
      <c r="N86" s="51">
        <f>N88+N87</f>
        <v>0</v>
      </c>
      <c r="O86" s="51">
        <f>O88+O87</f>
        <v>0</v>
      </c>
    </row>
    <row r="87" spans="1:15" ht="25.5" customHeight="1">
      <c r="A87" s="1">
        <v>56</v>
      </c>
      <c r="B87" s="4" t="s">
        <v>14</v>
      </c>
      <c r="C87" s="4" t="s">
        <v>87</v>
      </c>
      <c r="D87" s="4" t="s">
        <v>77</v>
      </c>
      <c r="E87" s="4" t="s">
        <v>88</v>
      </c>
      <c r="F87" s="4" t="s">
        <v>326</v>
      </c>
      <c r="G87" s="4" t="s">
        <v>103</v>
      </c>
      <c r="H87" s="4" t="s">
        <v>85</v>
      </c>
      <c r="I87" s="4" t="s">
        <v>126</v>
      </c>
      <c r="J87" s="40" t="s">
        <v>327</v>
      </c>
      <c r="K87" s="51">
        <v>306.8</v>
      </c>
      <c r="L87" s="51"/>
      <c r="M87" s="51"/>
      <c r="N87" s="51">
        <v>0</v>
      </c>
      <c r="O87" s="51">
        <v>0</v>
      </c>
    </row>
    <row r="88" spans="1:15" ht="25.5" customHeight="1">
      <c r="A88" s="1">
        <v>57</v>
      </c>
      <c r="B88" s="4" t="s">
        <v>325</v>
      </c>
      <c r="C88" s="4" t="s">
        <v>87</v>
      </c>
      <c r="D88" s="4" t="s">
        <v>77</v>
      </c>
      <c r="E88" s="4" t="s">
        <v>88</v>
      </c>
      <c r="F88" s="4" t="s">
        <v>326</v>
      </c>
      <c r="G88" s="4" t="s">
        <v>103</v>
      </c>
      <c r="H88" s="4" t="s">
        <v>85</v>
      </c>
      <c r="I88" s="4" t="s">
        <v>126</v>
      </c>
      <c r="J88" s="40" t="s">
        <v>327</v>
      </c>
      <c r="K88" s="51">
        <v>43.7</v>
      </c>
      <c r="L88" s="50"/>
      <c r="M88" s="50"/>
      <c r="N88" s="54">
        <v>0</v>
      </c>
      <c r="O88" s="54">
        <v>0</v>
      </c>
    </row>
    <row r="89" spans="1:15" ht="25.5" customHeight="1">
      <c r="A89" s="1">
        <v>58</v>
      </c>
      <c r="B89" s="95" t="s">
        <v>83</v>
      </c>
      <c r="C89" s="95" t="s">
        <v>87</v>
      </c>
      <c r="D89" s="95" t="s">
        <v>15</v>
      </c>
      <c r="E89" s="95" t="s">
        <v>84</v>
      </c>
      <c r="F89" s="95" t="s">
        <v>83</v>
      </c>
      <c r="G89" s="95" t="s">
        <v>84</v>
      </c>
      <c r="H89" s="95" t="s">
        <v>85</v>
      </c>
      <c r="I89" s="95" t="s">
        <v>83</v>
      </c>
      <c r="J89" s="77" t="s">
        <v>26</v>
      </c>
      <c r="K89" s="96">
        <f>K90+K92</f>
        <v>5333.2</v>
      </c>
      <c r="L89" s="96">
        <f>L90+L92</f>
        <v>0</v>
      </c>
      <c r="M89" s="96">
        <f>M90+M92</f>
        <v>0</v>
      </c>
      <c r="N89" s="96">
        <f>N90+N92</f>
        <v>0</v>
      </c>
      <c r="O89" s="96">
        <f>O90+O92</f>
        <v>0</v>
      </c>
    </row>
    <row r="90" spans="1:15" ht="79.5" customHeight="1">
      <c r="A90" s="1">
        <v>59</v>
      </c>
      <c r="B90" s="4" t="s">
        <v>83</v>
      </c>
      <c r="C90" s="4" t="s">
        <v>87</v>
      </c>
      <c r="D90" s="4" t="s">
        <v>15</v>
      </c>
      <c r="E90" s="4" t="s">
        <v>88</v>
      </c>
      <c r="F90" s="4" t="s">
        <v>108</v>
      </c>
      <c r="G90" s="4" t="s">
        <v>103</v>
      </c>
      <c r="H90" s="4" t="s">
        <v>85</v>
      </c>
      <c r="I90" s="4" t="s">
        <v>16</v>
      </c>
      <c r="J90" s="40" t="s">
        <v>20</v>
      </c>
      <c r="K90" s="92">
        <f>K91</f>
        <v>2199.5</v>
      </c>
      <c r="L90" s="92">
        <f>L91</f>
        <v>0</v>
      </c>
      <c r="M90" s="92">
        <f>M91</f>
        <v>0</v>
      </c>
      <c r="N90" s="92">
        <f>N91</f>
        <v>0</v>
      </c>
      <c r="O90" s="92">
        <f>O91</f>
        <v>0</v>
      </c>
    </row>
    <row r="91" spans="1:15" ht="75" customHeight="1">
      <c r="A91" s="1">
        <v>60</v>
      </c>
      <c r="B91" s="4" t="s">
        <v>71</v>
      </c>
      <c r="C91" s="4" t="s">
        <v>87</v>
      </c>
      <c r="D91" s="4" t="s">
        <v>15</v>
      </c>
      <c r="E91" s="4" t="s">
        <v>88</v>
      </c>
      <c r="F91" s="4" t="s">
        <v>199</v>
      </c>
      <c r="G91" s="4" t="s">
        <v>103</v>
      </c>
      <c r="H91" s="4" t="s">
        <v>85</v>
      </c>
      <c r="I91" s="4" t="s">
        <v>16</v>
      </c>
      <c r="J91" s="93" t="s">
        <v>19</v>
      </c>
      <c r="K91" s="94">
        <v>2199.5</v>
      </c>
      <c r="L91" s="50"/>
      <c r="M91" s="50"/>
      <c r="N91" s="54">
        <v>0</v>
      </c>
      <c r="O91" s="54">
        <v>0</v>
      </c>
    </row>
    <row r="92" spans="1:15" ht="33.75" customHeight="1">
      <c r="A92" s="1">
        <v>61</v>
      </c>
      <c r="B92" s="4" t="s">
        <v>83</v>
      </c>
      <c r="C92" s="4" t="s">
        <v>87</v>
      </c>
      <c r="D92" s="4" t="s">
        <v>15</v>
      </c>
      <c r="E92" s="4" t="s">
        <v>17</v>
      </c>
      <c r="F92" s="4" t="s">
        <v>83</v>
      </c>
      <c r="G92" s="4" t="s">
        <v>84</v>
      </c>
      <c r="H92" s="4" t="s">
        <v>85</v>
      </c>
      <c r="I92" s="4" t="s">
        <v>18</v>
      </c>
      <c r="J92" s="40" t="s">
        <v>22</v>
      </c>
      <c r="K92" s="51">
        <f>K93+K95</f>
        <v>3133.7</v>
      </c>
      <c r="L92" s="51">
        <f>L93+L95</f>
        <v>0</v>
      </c>
      <c r="M92" s="51">
        <f>M93+M95</f>
        <v>0</v>
      </c>
      <c r="N92" s="51">
        <f>N93+N95</f>
        <v>0</v>
      </c>
      <c r="O92" s="51">
        <f>O93+O95</f>
        <v>0</v>
      </c>
    </row>
    <row r="93" spans="1:15" ht="31.5" customHeight="1">
      <c r="A93" s="1">
        <v>62</v>
      </c>
      <c r="B93" s="4" t="s">
        <v>83</v>
      </c>
      <c r="C93" s="4" t="s">
        <v>87</v>
      </c>
      <c r="D93" s="4" t="s">
        <v>15</v>
      </c>
      <c r="E93" s="4" t="s">
        <v>17</v>
      </c>
      <c r="F93" s="4" t="s">
        <v>89</v>
      </c>
      <c r="G93" s="4" t="s">
        <v>103</v>
      </c>
      <c r="H93" s="4" t="s">
        <v>85</v>
      </c>
      <c r="I93" s="4" t="s">
        <v>18</v>
      </c>
      <c r="J93" s="42" t="s">
        <v>25</v>
      </c>
      <c r="K93" s="51">
        <f>K94</f>
        <v>2486.6999999999998</v>
      </c>
      <c r="L93" s="51">
        <f>L94</f>
        <v>0</v>
      </c>
      <c r="M93" s="51">
        <f>M94</f>
        <v>0</v>
      </c>
      <c r="N93" s="51">
        <f>N94</f>
        <v>0</v>
      </c>
      <c r="O93" s="51">
        <f>O94</f>
        <v>0</v>
      </c>
    </row>
    <row r="94" spans="1:15" ht="52.5" customHeight="1">
      <c r="A94" s="1">
        <v>63</v>
      </c>
      <c r="B94" s="4" t="s">
        <v>71</v>
      </c>
      <c r="C94" s="4" t="s">
        <v>87</v>
      </c>
      <c r="D94" s="4" t="s">
        <v>15</v>
      </c>
      <c r="E94" s="4" t="s">
        <v>17</v>
      </c>
      <c r="F94" s="4" t="s">
        <v>76</v>
      </c>
      <c r="G94" s="4" t="s">
        <v>103</v>
      </c>
      <c r="H94" s="4" t="s">
        <v>85</v>
      </c>
      <c r="I94" s="4" t="s">
        <v>18</v>
      </c>
      <c r="J94" s="40" t="s">
        <v>21</v>
      </c>
      <c r="K94" s="51">
        <v>2486.6999999999998</v>
      </c>
      <c r="L94" s="50"/>
      <c r="M94" s="50"/>
      <c r="N94" s="54">
        <v>0</v>
      </c>
      <c r="O94" s="54">
        <v>0</v>
      </c>
    </row>
    <row r="95" spans="1:15" ht="45" customHeight="1">
      <c r="A95" s="1">
        <v>64</v>
      </c>
      <c r="B95" s="4" t="s">
        <v>83</v>
      </c>
      <c r="C95" s="4" t="s">
        <v>87</v>
      </c>
      <c r="D95" s="4" t="s">
        <v>15</v>
      </c>
      <c r="E95" s="4" t="s">
        <v>17</v>
      </c>
      <c r="F95" s="4" t="s">
        <v>91</v>
      </c>
      <c r="G95" s="4" t="s">
        <v>103</v>
      </c>
      <c r="H95" s="4" t="s">
        <v>85</v>
      </c>
      <c r="I95" s="4" t="s">
        <v>18</v>
      </c>
      <c r="J95" s="40" t="s">
        <v>24</v>
      </c>
      <c r="K95" s="51">
        <f>K96</f>
        <v>647</v>
      </c>
      <c r="L95" s="51">
        <f>L96</f>
        <v>0</v>
      </c>
      <c r="M95" s="51">
        <f>M96</f>
        <v>0</v>
      </c>
      <c r="N95" s="51">
        <f>N96</f>
        <v>0</v>
      </c>
      <c r="O95" s="51">
        <f>O96</f>
        <v>0</v>
      </c>
    </row>
    <row r="96" spans="1:15" ht="42.75" customHeight="1">
      <c r="A96" s="1">
        <v>65</v>
      </c>
      <c r="B96" s="4" t="s">
        <v>71</v>
      </c>
      <c r="C96" s="4" t="s">
        <v>87</v>
      </c>
      <c r="D96" s="4" t="s">
        <v>15</v>
      </c>
      <c r="E96" s="4" t="s">
        <v>17</v>
      </c>
      <c r="F96" s="4" t="s">
        <v>192</v>
      </c>
      <c r="G96" s="4" t="s">
        <v>103</v>
      </c>
      <c r="H96" s="4" t="s">
        <v>85</v>
      </c>
      <c r="I96" s="4" t="s">
        <v>18</v>
      </c>
      <c r="J96" s="40" t="s">
        <v>23</v>
      </c>
      <c r="K96" s="51">
        <v>647</v>
      </c>
      <c r="L96" s="50"/>
      <c r="M96" s="50"/>
      <c r="N96" s="54">
        <v>0</v>
      </c>
      <c r="O96" s="54">
        <v>0</v>
      </c>
    </row>
    <row r="97" spans="1:15" ht="22.5" customHeight="1">
      <c r="A97" s="1">
        <v>66</v>
      </c>
      <c r="B97" s="5" t="s">
        <v>83</v>
      </c>
      <c r="C97" s="5">
        <v>1</v>
      </c>
      <c r="D97" s="5">
        <v>16</v>
      </c>
      <c r="E97" s="5" t="s">
        <v>84</v>
      </c>
      <c r="F97" s="5" t="s">
        <v>83</v>
      </c>
      <c r="G97" s="5" t="s">
        <v>84</v>
      </c>
      <c r="H97" s="5" t="s">
        <v>85</v>
      </c>
      <c r="I97" s="5" t="s">
        <v>83</v>
      </c>
      <c r="J97" s="3" t="s">
        <v>100</v>
      </c>
      <c r="K97" s="52">
        <f>K98+K101+K104+K106+K108+K110+K112+K114+K116+K119+K122+K126+K129+K124</f>
        <v>283.60000000000002</v>
      </c>
      <c r="L97" s="52">
        <f>L98+L101+L104+L106+L108+L110+L112+L114+L116+L119+L122+L126+L129+L124</f>
        <v>0</v>
      </c>
      <c r="M97" s="52">
        <f>M98+M101+M104+M106+M108+M110+M112+M114+M116+M119+M122+M126+M129+M124</f>
        <v>0</v>
      </c>
      <c r="N97" s="52">
        <f>N98+N101+N104+N106+N108+N110+N112+N114+N116+N119+N122+N126+N129+N124</f>
        <v>50</v>
      </c>
      <c r="O97" s="52">
        <f>O98+O101+O104+O106+O108+O110+O112+O114+O116+O119+O122+O126+O129+O124</f>
        <v>50</v>
      </c>
    </row>
    <row r="98" spans="1:15" ht="38.25" customHeight="1">
      <c r="A98" s="1">
        <v>67</v>
      </c>
      <c r="B98" s="4" t="s">
        <v>83</v>
      </c>
      <c r="C98" s="4" t="s">
        <v>87</v>
      </c>
      <c r="D98" s="4" t="s">
        <v>122</v>
      </c>
      <c r="E98" s="4" t="s">
        <v>86</v>
      </c>
      <c r="F98" s="4" t="s">
        <v>108</v>
      </c>
      <c r="G98" s="4" t="s">
        <v>86</v>
      </c>
      <c r="H98" s="4" t="s">
        <v>85</v>
      </c>
      <c r="I98" s="4" t="s">
        <v>120</v>
      </c>
      <c r="J98" s="44" t="s">
        <v>217</v>
      </c>
      <c r="K98" s="51">
        <f>K99+K100</f>
        <v>1.6</v>
      </c>
      <c r="L98" s="51">
        <f>L99+L100</f>
        <v>0</v>
      </c>
      <c r="M98" s="51">
        <f>M99+M100</f>
        <v>0</v>
      </c>
      <c r="N98" s="51">
        <f>N99+N100</f>
        <v>3</v>
      </c>
      <c r="O98" s="51">
        <f>O99+O100</f>
        <v>3</v>
      </c>
    </row>
    <row r="99" spans="1:15" ht="63" customHeight="1">
      <c r="A99" s="1">
        <v>68</v>
      </c>
      <c r="B99" s="4" t="s">
        <v>226</v>
      </c>
      <c r="C99" s="4" t="s">
        <v>87</v>
      </c>
      <c r="D99" s="4" t="s">
        <v>122</v>
      </c>
      <c r="E99" s="4" t="s">
        <v>86</v>
      </c>
      <c r="F99" s="4" t="s">
        <v>199</v>
      </c>
      <c r="G99" s="4" t="s">
        <v>86</v>
      </c>
      <c r="H99" s="4" t="s">
        <v>85</v>
      </c>
      <c r="I99" s="4" t="s">
        <v>120</v>
      </c>
      <c r="J99" s="44" t="s">
        <v>216</v>
      </c>
      <c r="K99" s="51">
        <v>1.1000000000000001</v>
      </c>
      <c r="L99" s="51"/>
      <c r="M99" s="51"/>
      <c r="N99" s="51">
        <v>1</v>
      </c>
      <c r="O99" s="51">
        <v>1</v>
      </c>
    </row>
    <row r="100" spans="1:15" ht="63" customHeight="1">
      <c r="A100" s="1">
        <v>69</v>
      </c>
      <c r="B100" s="4" t="s">
        <v>249</v>
      </c>
      <c r="C100" s="4" t="s">
        <v>87</v>
      </c>
      <c r="D100" s="4" t="s">
        <v>122</v>
      </c>
      <c r="E100" s="4" t="s">
        <v>86</v>
      </c>
      <c r="F100" s="4" t="s">
        <v>199</v>
      </c>
      <c r="G100" s="4" t="s">
        <v>86</v>
      </c>
      <c r="H100" s="4" t="s">
        <v>85</v>
      </c>
      <c r="I100" s="4" t="s">
        <v>120</v>
      </c>
      <c r="J100" s="44" t="s">
        <v>216</v>
      </c>
      <c r="K100" s="51">
        <v>0.5</v>
      </c>
      <c r="L100" s="51"/>
      <c r="M100" s="51"/>
      <c r="N100" s="51">
        <v>2</v>
      </c>
      <c r="O100" s="51">
        <v>2</v>
      </c>
    </row>
    <row r="101" spans="1:15" ht="64.5" customHeight="1">
      <c r="A101" s="1">
        <v>70</v>
      </c>
      <c r="B101" s="4" t="s">
        <v>83</v>
      </c>
      <c r="C101" s="4" t="s">
        <v>87</v>
      </c>
      <c r="D101" s="4" t="s">
        <v>122</v>
      </c>
      <c r="E101" s="4" t="s">
        <v>86</v>
      </c>
      <c r="F101" s="4" t="s">
        <v>114</v>
      </c>
      <c r="G101" s="4" t="s">
        <v>86</v>
      </c>
      <c r="H101" s="4" t="s">
        <v>85</v>
      </c>
      <c r="I101" s="4" t="s">
        <v>120</v>
      </c>
      <c r="J101" s="44" t="s">
        <v>229</v>
      </c>
      <c r="K101" s="51">
        <f>K102+K103</f>
        <v>29.1</v>
      </c>
      <c r="L101" s="51">
        <f>L102+L103</f>
        <v>0</v>
      </c>
      <c r="M101" s="51">
        <f>M102+M103</f>
        <v>0</v>
      </c>
      <c r="N101" s="51">
        <f>N102+N103</f>
        <v>12</v>
      </c>
      <c r="O101" s="51">
        <f>O102+O103</f>
        <v>12</v>
      </c>
    </row>
    <row r="102" spans="1:15" ht="78.75" customHeight="1">
      <c r="A102" s="1">
        <v>71</v>
      </c>
      <c r="B102" s="4" t="s">
        <v>226</v>
      </c>
      <c r="C102" s="4" t="s">
        <v>87</v>
      </c>
      <c r="D102" s="4" t="s">
        <v>122</v>
      </c>
      <c r="E102" s="4" t="s">
        <v>86</v>
      </c>
      <c r="F102" s="4" t="s">
        <v>228</v>
      </c>
      <c r="G102" s="4" t="s">
        <v>86</v>
      </c>
      <c r="H102" s="4" t="s">
        <v>85</v>
      </c>
      <c r="I102" s="4" t="s">
        <v>120</v>
      </c>
      <c r="J102" s="44" t="s">
        <v>227</v>
      </c>
      <c r="K102" s="51">
        <v>0.8</v>
      </c>
      <c r="L102" s="51"/>
      <c r="M102" s="51"/>
      <c r="N102" s="51">
        <v>2</v>
      </c>
      <c r="O102" s="51">
        <v>2</v>
      </c>
    </row>
    <row r="103" spans="1:15" ht="78.75" customHeight="1">
      <c r="A103" s="1">
        <v>72</v>
      </c>
      <c r="B103" s="4" t="s">
        <v>249</v>
      </c>
      <c r="C103" s="4" t="s">
        <v>87</v>
      </c>
      <c r="D103" s="4" t="s">
        <v>122</v>
      </c>
      <c r="E103" s="4" t="s">
        <v>86</v>
      </c>
      <c r="F103" s="4" t="s">
        <v>228</v>
      </c>
      <c r="G103" s="4" t="s">
        <v>86</v>
      </c>
      <c r="H103" s="4" t="s">
        <v>85</v>
      </c>
      <c r="I103" s="4" t="s">
        <v>120</v>
      </c>
      <c r="J103" s="44" t="s">
        <v>227</v>
      </c>
      <c r="K103" s="51">
        <v>28.3</v>
      </c>
      <c r="L103" s="51"/>
      <c r="M103" s="51"/>
      <c r="N103" s="51">
        <v>10</v>
      </c>
      <c r="O103" s="51">
        <v>10</v>
      </c>
    </row>
    <row r="104" spans="1:15" ht="41.25" customHeight="1">
      <c r="A104" s="1">
        <v>73</v>
      </c>
      <c r="B104" s="4" t="s">
        <v>83</v>
      </c>
      <c r="C104" s="4" t="s">
        <v>87</v>
      </c>
      <c r="D104" s="4" t="s">
        <v>122</v>
      </c>
      <c r="E104" s="4" t="s">
        <v>86</v>
      </c>
      <c r="F104" s="4" t="s">
        <v>260</v>
      </c>
      <c r="G104" s="4" t="s">
        <v>86</v>
      </c>
      <c r="H104" s="4" t="s">
        <v>85</v>
      </c>
      <c r="I104" s="4" t="s">
        <v>120</v>
      </c>
      <c r="J104" s="44" t="s">
        <v>252</v>
      </c>
      <c r="K104" s="51">
        <f>K105</f>
        <v>0.8</v>
      </c>
      <c r="L104" s="51">
        <f>L105</f>
        <v>0</v>
      </c>
      <c r="M104" s="51">
        <f>M105</f>
        <v>0</v>
      </c>
      <c r="N104" s="51">
        <f>N105</f>
        <v>10</v>
      </c>
      <c r="O104" s="51">
        <f>O105</f>
        <v>10</v>
      </c>
    </row>
    <row r="105" spans="1:15" ht="70.5" customHeight="1">
      <c r="A105" s="1">
        <v>74</v>
      </c>
      <c r="B105" s="4" t="s">
        <v>249</v>
      </c>
      <c r="C105" s="4" t="s">
        <v>87</v>
      </c>
      <c r="D105" s="4" t="s">
        <v>122</v>
      </c>
      <c r="E105" s="4" t="s">
        <v>86</v>
      </c>
      <c r="F105" s="4" t="s">
        <v>250</v>
      </c>
      <c r="G105" s="4" t="s">
        <v>86</v>
      </c>
      <c r="H105" s="4" t="s">
        <v>85</v>
      </c>
      <c r="I105" s="4" t="s">
        <v>120</v>
      </c>
      <c r="J105" s="44" t="s">
        <v>251</v>
      </c>
      <c r="K105" s="51">
        <v>0.8</v>
      </c>
      <c r="L105" s="51"/>
      <c r="M105" s="51"/>
      <c r="N105" s="51">
        <v>10</v>
      </c>
      <c r="O105" s="51">
        <v>10</v>
      </c>
    </row>
    <row r="106" spans="1:15" ht="60" customHeight="1">
      <c r="A106" s="1">
        <v>75</v>
      </c>
      <c r="B106" s="4" t="s">
        <v>83</v>
      </c>
      <c r="C106" s="4" t="s">
        <v>87</v>
      </c>
      <c r="D106" s="4" t="s">
        <v>122</v>
      </c>
      <c r="E106" s="4" t="s">
        <v>86</v>
      </c>
      <c r="F106" s="4" t="s">
        <v>246</v>
      </c>
      <c r="G106" s="4" t="s">
        <v>86</v>
      </c>
      <c r="H106" s="4" t="s">
        <v>85</v>
      </c>
      <c r="I106" s="4" t="s">
        <v>120</v>
      </c>
      <c r="J106" s="97" t="s">
        <v>49</v>
      </c>
      <c r="K106" s="51">
        <f>K107</f>
        <v>2</v>
      </c>
      <c r="L106" s="51">
        <f>L107</f>
        <v>0</v>
      </c>
      <c r="M106" s="51">
        <f>M107</f>
        <v>0</v>
      </c>
      <c r="N106" s="51">
        <f>N107</f>
        <v>0</v>
      </c>
      <c r="O106" s="51">
        <f>O107</f>
        <v>0</v>
      </c>
    </row>
    <row r="107" spans="1:15" ht="66.75" customHeight="1">
      <c r="A107" s="1">
        <v>76</v>
      </c>
      <c r="B107" s="4" t="s">
        <v>249</v>
      </c>
      <c r="C107" s="4" t="s">
        <v>87</v>
      </c>
      <c r="D107" s="4" t="s">
        <v>122</v>
      </c>
      <c r="E107" s="4" t="s">
        <v>86</v>
      </c>
      <c r="F107" s="4" t="s">
        <v>34</v>
      </c>
      <c r="G107" s="4" t="s">
        <v>86</v>
      </c>
      <c r="H107" s="4" t="s">
        <v>85</v>
      </c>
      <c r="I107" s="4" t="s">
        <v>120</v>
      </c>
      <c r="J107" s="44" t="s">
        <v>48</v>
      </c>
      <c r="K107" s="51">
        <v>2</v>
      </c>
      <c r="L107" s="51"/>
      <c r="M107" s="51"/>
      <c r="N107" s="51">
        <v>0</v>
      </c>
      <c r="O107" s="51">
        <v>0</v>
      </c>
    </row>
    <row r="108" spans="1:15" ht="57.75" customHeight="1">
      <c r="A108" s="1">
        <v>77</v>
      </c>
      <c r="B108" s="4" t="s">
        <v>83</v>
      </c>
      <c r="C108" s="4" t="s">
        <v>87</v>
      </c>
      <c r="D108" s="4" t="s">
        <v>122</v>
      </c>
      <c r="E108" s="4" t="s">
        <v>86</v>
      </c>
      <c r="F108" s="4" t="s">
        <v>120</v>
      </c>
      <c r="G108" s="4" t="s">
        <v>86</v>
      </c>
      <c r="H108" s="4" t="s">
        <v>85</v>
      </c>
      <c r="I108" s="4" t="s">
        <v>120</v>
      </c>
      <c r="J108" s="44" t="s">
        <v>254</v>
      </c>
      <c r="K108" s="51">
        <f>K109</f>
        <v>55</v>
      </c>
      <c r="L108" s="51">
        <f>L109</f>
        <v>0</v>
      </c>
      <c r="M108" s="51">
        <f>M109</f>
        <v>0</v>
      </c>
      <c r="N108" s="51">
        <f>N109</f>
        <v>5</v>
      </c>
      <c r="O108" s="51">
        <f>O109</f>
        <v>5</v>
      </c>
    </row>
    <row r="109" spans="1:15" ht="81" customHeight="1">
      <c r="A109" s="1">
        <v>78</v>
      </c>
      <c r="B109" s="4" t="s">
        <v>249</v>
      </c>
      <c r="C109" s="4" t="s">
        <v>87</v>
      </c>
      <c r="D109" s="4" t="s">
        <v>122</v>
      </c>
      <c r="E109" s="4" t="s">
        <v>86</v>
      </c>
      <c r="F109" s="4" t="s">
        <v>255</v>
      </c>
      <c r="G109" s="4" t="s">
        <v>86</v>
      </c>
      <c r="H109" s="4" t="s">
        <v>85</v>
      </c>
      <c r="I109" s="4" t="s">
        <v>120</v>
      </c>
      <c r="J109" s="44" t="s">
        <v>253</v>
      </c>
      <c r="K109" s="51">
        <v>55</v>
      </c>
      <c r="L109" s="51"/>
      <c r="M109" s="51"/>
      <c r="N109" s="51">
        <v>5</v>
      </c>
      <c r="O109" s="51">
        <v>5</v>
      </c>
    </row>
    <row r="110" spans="1:15" ht="54" customHeight="1">
      <c r="A110" s="1">
        <v>79</v>
      </c>
      <c r="B110" s="4" t="s">
        <v>83</v>
      </c>
      <c r="C110" s="4" t="s">
        <v>87</v>
      </c>
      <c r="D110" s="4" t="s">
        <v>122</v>
      </c>
      <c r="E110" s="4" t="s">
        <v>86</v>
      </c>
      <c r="F110" s="4" t="s">
        <v>197</v>
      </c>
      <c r="G110" s="4" t="s">
        <v>86</v>
      </c>
      <c r="H110" s="4" t="s">
        <v>85</v>
      </c>
      <c r="I110" s="4" t="s">
        <v>120</v>
      </c>
      <c r="J110" s="97" t="s">
        <v>50</v>
      </c>
      <c r="K110" s="51">
        <f>K111</f>
        <v>0.8</v>
      </c>
      <c r="L110" s="51">
        <f>L111</f>
        <v>0</v>
      </c>
      <c r="M110" s="51">
        <f>M111</f>
        <v>0</v>
      </c>
      <c r="N110" s="51">
        <f>N111</f>
        <v>0</v>
      </c>
      <c r="O110" s="51">
        <f>O111</f>
        <v>0</v>
      </c>
    </row>
    <row r="111" spans="1:15" ht="93.75" customHeight="1">
      <c r="A111" s="1">
        <v>80</v>
      </c>
      <c r="B111" s="4" t="s">
        <v>249</v>
      </c>
      <c r="C111" s="4" t="s">
        <v>87</v>
      </c>
      <c r="D111" s="4" t="s">
        <v>122</v>
      </c>
      <c r="E111" s="4" t="s">
        <v>86</v>
      </c>
      <c r="F111" s="4" t="s">
        <v>35</v>
      </c>
      <c r="G111" s="4" t="s">
        <v>86</v>
      </c>
      <c r="H111" s="4" t="s">
        <v>85</v>
      </c>
      <c r="I111" s="4" t="s">
        <v>120</v>
      </c>
      <c r="J111" s="40" t="s">
        <v>51</v>
      </c>
      <c r="K111" s="51">
        <v>0.8</v>
      </c>
      <c r="L111" s="51"/>
      <c r="M111" s="51"/>
      <c r="N111" s="51">
        <v>0</v>
      </c>
      <c r="O111" s="51">
        <v>0</v>
      </c>
    </row>
    <row r="112" spans="1:15" ht="57" customHeight="1">
      <c r="A112" s="1">
        <v>81</v>
      </c>
      <c r="B112" s="4" t="s">
        <v>83</v>
      </c>
      <c r="C112" s="4" t="s">
        <v>87</v>
      </c>
      <c r="D112" s="4" t="s">
        <v>122</v>
      </c>
      <c r="E112" s="4" t="s">
        <v>86</v>
      </c>
      <c r="F112" s="4" t="s">
        <v>54</v>
      </c>
      <c r="G112" s="4" t="s">
        <v>86</v>
      </c>
      <c r="H112" s="4" t="s">
        <v>85</v>
      </c>
      <c r="I112" s="4" t="s">
        <v>120</v>
      </c>
      <c r="J112" s="97" t="s">
        <v>53</v>
      </c>
      <c r="K112" s="51">
        <f>K113</f>
        <v>1</v>
      </c>
      <c r="L112" s="51">
        <f>L113</f>
        <v>0</v>
      </c>
      <c r="M112" s="51">
        <f>M113</f>
        <v>0</v>
      </c>
      <c r="N112" s="51">
        <f>N113</f>
        <v>0</v>
      </c>
      <c r="O112" s="51">
        <f>O113</f>
        <v>0</v>
      </c>
    </row>
    <row r="113" spans="1:15" ht="77.25" customHeight="1">
      <c r="A113" s="1">
        <v>82</v>
      </c>
      <c r="B113" s="4" t="s">
        <v>249</v>
      </c>
      <c r="C113" s="4" t="s">
        <v>87</v>
      </c>
      <c r="D113" s="4" t="s">
        <v>122</v>
      </c>
      <c r="E113" s="4" t="s">
        <v>86</v>
      </c>
      <c r="F113" s="4" t="s">
        <v>36</v>
      </c>
      <c r="G113" s="4" t="s">
        <v>86</v>
      </c>
      <c r="H113" s="4" t="s">
        <v>85</v>
      </c>
      <c r="I113" s="4" t="s">
        <v>120</v>
      </c>
      <c r="J113" s="97" t="s">
        <v>52</v>
      </c>
      <c r="K113" s="51">
        <v>1</v>
      </c>
      <c r="L113" s="51"/>
      <c r="M113" s="51"/>
      <c r="N113" s="51">
        <v>0</v>
      </c>
      <c r="O113" s="51">
        <v>0</v>
      </c>
    </row>
    <row r="114" spans="1:15" ht="48.75" customHeight="1">
      <c r="A114" s="1">
        <v>83</v>
      </c>
      <c r="B114" s="4" t="s">
        <v>83</v>
      </c>
      <c r="C114" s="4" t="s">
        <v>87</v>
      </c>
      <c r="D114" s="4" t="s">
        <v>122</v>
      </c>
      <c r="E114" s="4" t="s">
        <v>86</v>
      </c>
      <c r="F114" s="4" t="s">
        <v>257</v>
      </c>
      <c r="G114" s="4" t="s">
        <v>86</v>
      </c>
      <c r="H114" s="4" t="s">
        <v>85</v>
      </c>
      <c r="I114" s="4" t="s">
        <v>120</v>
      </c>
      <c r="J114" s="44" t="s">
        <v>259</v>
      </c>
      <c r="K114" s="51">
        <f>K115</f>
        <v>6</v>
      </c>
      <c r="L114" s="51">
        <f>L115</f>
        <v>0</v>
      </c>
      <c r="M114" s="51">
        <f>M115</f>
        <v>0</v>
      </c>
      <c r="N114" s="51">
        <f>N115</f>
        <v>13</v>
      </c>
      <c r="O114" s="51">
        <f>O115</f>
        <v>13</v>
      </c>
    </row>
    <row r="115" spans="1:15" ht="66" customHeight="1">
      <c r="A115" s="1">
        <v>84</v>
      </c>
      <c r="B115" s="4" t="s">
        <v>249</v>
      </c>
      <c r="C115" s="4" t="s">
        <v>87</v>
      </c>
      <c r="D115" s="4" t="s">
        <v>122</v>
      </c>
      <c r="E115" s="4" t="s">
        <v>86</v>
      </c>
      <c r="F115" s="4" t="s">
        <v>256</v>
      </c>
      <c r="G115" s="4" t="s">
        <v>86</v>
      </c>
      <c r="H115" s="4" t="s">
        <v>85</v>
      </c>
      <c r="I115" s="4" t="s">
        <v>120</v>
      </c>
      <c r="J115" s="44" t="s">
        <v>258</v>
      </c>
      <c r="K115" s="51">
        <v>6</v>
      </c>
      <c r="L115" s="51"/>
      <c r="M115" s="51"/>
      <c r="N115" s="51">
        <v>13</v>
      </c>
      <c r="O115" s="51">
        <v>13</v>
      </c>
    </row>
    <row r="116" spans="1:15" ht="53.25" customHeight="1">
      <c r="A116" s="1">
        <v>85</v>
      </c>
      <c r="B116" s="4" t="s">
        <v>83</v>
      </c>
      <c r="C116" s="4" t="s">
        <v>87</v>
      </c>
      <c r="D116" s="4" t="s">
        <v>122</v>
      </c>
      <c r="E116" s="4" t="s">
        <v>86</v>
      </c>
      <c r="F116" s="4" t="s">
        <v>231</v>
      </c>
      <c r="G116" s="4" t="s">
        <v>86</v>
      </c>
      <c r="H116" s="4" t="s">
        <v>85</v>
      </c>
      <c r="I116" s="4" t="s">
        <v>120</v>
      </c>
      <c r="J116" s="53" t="s">
        <v>233</v>
      </c>
      <c r="K116" s="51">
        <f>K117+K118</f>
        <v>44.3</v>
      </c>
      <c r="L116" s="51">
        <f>L117+L118</f>
        <v>0</v>
      </c>
      <c r="M116" s="51">
        <f>M117+M118</f>
        <v>0</v>
      </c>
      <c r="N116" s="51">
        <f>N117+N118</f>
        <v>7</v>
      </c>
      <c r="O116" s="51">
        <f>O117+O118</f>
        <v>7</v>
      </c>
    </row>
    <row r="117" spans="1:15" ht="68.25" customHeight="1">
      <c r="A117" s="1">
        <v>86</v>
      </c>
      <c r="B117" s="4" t="s">
        <v>226</v>
      </c>
      <c r="C117" s="4" t="s">
        <v>87</v>
      </c>
      <c r="D117" s="4" t="s">
        <v>122</v>
      </c>
      <c r="E117" s="4" t="s">
        <v>86</v>
      </c>
      <c r="F117" s="4" t="s">
        <v>230</v>
      </c>
      <c r="G117" s="4" t="s">
        <v>86</v>
      </c>
      <c r="H117" s="4" t="s">
        <v>85</v>
      </c>
      <c r="I117" s="4" t="s">
        <v>120</v>
      </c>
      <c r="J117" s="44" t="s">
        <v>232</v>
      </c>
      <c r="K117" s="51">
        <v>2.5</v>
      </c>
      <c r="L117" s="51"/>
      <c r="M117" s="51"/>
      <c r="N117" s="51">
        <v>2</v>
      </c>
      <c r="O117" s="51">
        <v>2</v>
      </c>
    </row>
    <row r="118" spans="1:15" ht="68.25" customHeight="1">
      <c r="A118" s="1">
        <v>87</v>
      </c>
      <c r="B118" s="4" t="s">
        <v>249</v>
      </c>
      <c r="C118" s="4" t="s">
        <v>87</v>
      </c>
      <c r="D118" s="4" t="s">
        <v>122</v>
      </c>
      <c r="E118" s="4" t="s">
        <v>86</v>
      </c>
      <c r="F118" s="4" t="s">
        <v>230</v>
      </c>
      <c r="G118" s="4" t="s">
        <v>86</v>
      </c>
      <c r="H118" s="4" t="s">
        <v>85</v>
      </c>
      <c r="I118" s="4" t="s">
        <v>120</v>
      </c>
      <c r="J118" s="44" t="s">
        <v>232</v>
      </c>
      <c r="K118" s="51">
        <v>41.8</v>
      </c>
      <c r="L118" s="51"/>
      <c r="M118" s="51"/>
      <c r="N118" s="51">
        <v>5</v>
      </c>
      <c r="O118" s="51">
        <v>5</v>
      </c>
    </row>
    <row r="119" spans="1:15" ht="52.5" customHeight="1">
      <c r="A119" s="1">
        <v>88</v>
      </c>
      <c r="B119" s="4" t="s">
        <v>83</v>
      </c>
      <c r="C119" s="4" t="s">
        <v>87</v>
      </c>
      <c r="D119" s="4" t="s">
        <v>122</v>
      </c>
      <c r="E119" s="4" t="s">
        <v>106</v>
      </c>
      <c r="F119" s="4" t="s">
        <v>89</v>
      </c>
      <c r="G119" s="4" t="s">
        <v>84</v>
      </c>
      <c r="H119" s="4" t="s">
        <v>85</v>
      </c>
      <c r="I119" s="4" t="s">
        <v>120</v>
      </c>
      <c r="J119" s="43" t="s">
        <v>40</v>
      </c>
      <c r="K119" s="51">
        <f>K120+K121</f>
        <v>6.8</v>
      </c>
      <c r="L119" s="51">
        <f>L120+L121</f>
        <v>0</v>
      </c>
      <c r="M119" s="51">
        <f>M120+M121</f>
        <v>0</v>
      </c>
      <c r="N119" s="51">
        <f>N120+N121</f>
        <v>0</v>
      </c>
      <c r="O119" s="51">
        <f>O120+O121</f>
        <v>0</v>
      </c>
    </row>
    <row r="120" spans="1:15" ht="68.25" customHeight="1">
      <c r="A120" s="1">
        <v>89</v>
      </c>
      <c r="B120" s="4" t="s">
        <v>330</v>
      </c>
      <c r="C120" s="4" t="s">
        <v>87</v>
      </c>
      <c r="D120" s="4" t="s">
        <v>122</v>
      </c>
      <c r="E120" s="4" t="s">
        <v>106</v>
      </c>
      <c r="F120" s="4" t="s">
        <v>89</v>
      </c>
      <c r="G120" s="4" t="s">
        <v>103</v>
      </c>
      <c r="H120" s="4" t="s">
        <v>85</v>
      </c>
      <c r="I120" s="4" t="s">
        <v>120</v>
      </c>
      <c r="J120" s="40" t="s">
        <v>39</v>
      </c>
      <c r="K120" s="51">
        <v>5.3</v>
      </c>
      <c r="L120" s="51"/>
      <c r="M120" s="51"/>
      <c r="N120" s="51">
        <v>0</v>
      </c>
      <c r="O120" s="51">
        <v>0</v>
      </c>
    </row>
    <row r="121" spans="1:15" ht="68.25" customHeight="1">
      <c r="A121" s="1">
        <v>90</v>
      </c>
      <c r="B121" s="4" t="s">
        <v>325</v>
      </c>
      <c r="C121" s="4" t="s">
        <v>87</v>
      </c>
      <c r="D121" s="4" t="s">
        <v>122</v>
      </c>
      <c r="E121" s="4" t="s">
        <v>106</v>
      </c>
      <c r="F121" s="4" t="s">
        <v>89</v>
      </c>
      <c r="G121" s="4" t="s">
        <v>103</v>
      </c>
      <c r="H121" s="4" t="s">
        <v>85</v>
      </c>
      <c r="I121" s="4" t="s">
        <v>120</v>
      </c>
      <c r="J121" s="40" t="s">
        <v>39</v>
      </c>
      <c r="K121" s="51">
        <v>1.5</v>
      </c>
      <c r="L121" s="51"/>
      <c r="M121" s="51"/>
      <c r="N121" s="51">
        <v>0</v>
      </c>
      <c r="O121" s="51">
        <v>0</v>
      </c>
    </row>
    <row r="122" spans="1:15" ht="68.25" customHeight="1">
      <c r="A122" s="1">
        <v>91</v>
      </c>
      <c r="B122" s="4" t="s">
        <v>83</v>
      </c>
      <c r="C122" s="4" t="s">
        <v>87</v>
      </c>
      <c r="D122" s="4" t="s">
        <v>122</v>
      </c>
      <c r="E122" s="4" t="s">
        <v>106</v>
      </c>
      <c r="F122" s="4" t="s">
        <v>29</v>
      </c>
      <c r="G122" s="4" t="s">
        <v>84</v>
      </c>
      <c r="H122" s="4" t="s">
        <v>85</v>
      </c>
      <c r="I122" s="4" t="s">
        <v>120</v>
      </c>
      <c r="J122" s="40" t="s">
        <v>42</v>
      </c>
      <c r="K122" s="51">
        <f>K123</f>
        <v>5.5</v>
      </c>
      <c r="L122" s="51">
        <f>L123</f>
        <v>0</v>
      </c>
      <c r="M122" s="51">
        <f>M123</f>
        <v>0</v>
      </c>
      <c r="N122" s="51">
        <f>N123</f>
        <v>0</v>
      </c>
      <c r="O122" s="51">
        <f>O123</f>
        <v>0</v>
      </c>
    </row>
    <row r="123" spans="1:15" ht="58.5" customHeight="1">
      <c r="A123" s="1">
        <v>92</v>
      </c>
      <c r="B123" s="4" t="s">
        <v>71</v>
      </c>
      <c r="C123" s="4" t="s">
        <v>87</v>
      </c>
      <c r="D123" s="4" t="s">
        <v>122</v>
      </c>
      <c r="E123" s="4" t="s">
        <v>106</v>
      </c>
      <c r="F123" s="4" t="s">
        <v>29</v>
      </c>
      <c r="G123" s="4" t="s">
        <v>103</v>
      </c>
      <c r="H123" s="4" t="s">
        <v>85</v>
      </c>
      <c r="I123" s="4" t="s">
        <v>120</v>
      </c>
      <c r="J123" s="43" t="s">
        <v>41</v>
      </c>
      <c r="K123" s="51">
        <v>5.5</v>
      </c>
      <c r="L123" s="51"/>
      <c r="M123" s="51"/>
      <c r="N123" s="51">
        <v>0</v>
      </c>
      <c r="O123" s="51">
        <v>0</v>
      </c>
    </row>
    <row r="124" spans="1:15" ht="58.5" customHeight="1">
      <c r="A124" s="1">
        <v>93</v>
      </c>
      <c r="B124" s="4" t="s">
        <v>83</v>
      </c>
      <c r="C124" s="4" t="s">
        <v>87</v>
      </c>
      <c r="D124" s="4" t="s">
        <v>122</v>
      </c>
      <c r="E124" s="4" t="s">
        <v>180</v>
      </c>
      <c r="F124" s="4" t="s">
        <v>109</v>
      </c>
      <c r="G124" s="4" t="s">
        <v>103</v>
      </c>
      <c r="H124" s="4" t="s">
        <v>85</v>
      </c>
      <c r="I124" s="4" t="s">
        <v>120</v>
      </c>
      <c r="J124" s="40" t="s">
        <v>38</v>
      </c>
      <c r="K124" s="51">
        <f>K125</f>
        <v>6</v>
      </c>
      <c r="L124" s="51">
        <f>L125</f>
        <v>0</v>
      </c>
      <c r="M124" s="51">
        <f>M125</f>
        <v>0</v>
      </c>
      <c r="N124" s="51">
        <f>N125</f>
        <v>0</v>
      </c>
      <c r="O124" s="51">
        <f>O125</f>
        <v>0</v>
      </c>
    </row>
    <row r="125" spans="1:15" ht="58.5" customHeight="1">
      <c r="A125" s="1">
        <v>94</v>
      </c>
      <c r="B125" s="4" t="s">
        <v>27</v>
      </c>
      <c r="C125" s="4" t="s">
        <v>87</v>
      </c>
      <c r="D125" s="4" t="s">
        <v>122</v>
      </c>
      <c r="E125" s="4" t="s">
        <v>180</v>
      </c>
      <c r="F125" s="4" t="s">
        <v>28</v>
      </c>
      <c r="G125" s="4" t="s">
        <v>103</v>
      </c>
      <c r="H125" s="4" t="s">
        <v>85</v>
      </c>
      <c r="I125" s="4" t="s">
        <v>120</v>
      </c>
      <c r="J125" s="43" t="s">
        <v>37</v>
      </c>
      <c r="K125" s="51">
        <v>6</v>
      </c>
      <c r="L125" s="51"/>
      <c r="M125" s="51"/>
      <c r="N125" s="51">
        <v>0</v>
      </c>
      <c r="O125" s="51">
        <v>0</v>
      </c>
    </row>
    <row r="126" spans="1:15" ht="42.75" customHeight="1">
      <c r="A126" s="1">
        <v>95</v>
      </c>
      <c r="B126" s="4" t="s">
        <v>83</v>
      </c>
      <c r="C126" s="4" t="s">
        <v>87</v>
      </c>
      <c r="D126" s="4" t="s">
        <v>122</v>
      </c>
      <c r="E126" s="4" t="s">
        <v>180</v>
      </c>
      <c r="F126" s="4" t="s">
        <v>125</v>
      </c>
      <c r="G126" s="4" t="s">
        <v>86</v>
      </c>
      <c r="H126" s="4" t="s">
        <v>85</v>
      </c>
      <c r="I126" s="4" t="s">
        <v>120</v>
      </c>
      <c r="J126" s="43" t="s">
        <v>47</v>
      </c>
      <c r="K126" s="51">
        <f>K127+K128</f>
        <v>1.7</v>
      </c>
      <c r="L126" s="51">
        <f>L127+L128</f>
        <v>0</v>
      </c>
      <c r="M126" s="51">
        <f>M127+M128</f>
        <v>0</v>
      </c>
      <c r="N126" s="51">
        <f>N127+N128</f>
        <v>0</v>
      </c>
      <c r="O126" s="51">
        <f>O127+O128</f>
        <v>0</v>
      </c>
    </row>
    <row r="127" spans="1:15" ht="68.25" customHeight="1">
      <c r="A127" s="1">
        <v>96</v>
      </c>
      <c r="B127" s="4" t="s">
        <v>32</v>
      </c>
      <c r="C127" s="4" t="s">
        <v>87</v>
      </c>
      <c r="D127" s="4" t="s">
        <v>122</v>
      </c>
      <c r="E127" s="4" t="s">
        <v>180</v>
      </c>
      <c r="F127" s="4" t="s">
        <v>33</v>
      </c>
      <c r="G127" s="4" t="s">
        <v>86</v>
      </c>
      <c r="H127" s="4" t="s">
        <v>85</v>
      </c>
      <c r="I127" s="4" t="s">
        <v>120</v>
      </c>
      <c r="J127" s="43" t="s">
        <v>46</v>
      </c>
      <c r="K127" s="51">
        <v>1.5</v>
      </c>
      <c r="L127" s="51"/>
      <c r="M127" s="51"/>
      <c r="N127" s="51">
        <v>0</v>
      </c>
      <c r="O127" s="51">
        <v>0</v>
      </c>
    </row>
    <row r="128" spans="1:15" ht="68.25" customHeight="1">
      <c r="A128" s="1">
        <v>97</v>
      </c>
      <c r="B128" s="4" t="s">
        <v>121</v>
      </c>
      <c r="C128" s="4" t="s">
        <v>87</v>
      </c>
      <c r="D128" s="4" t="s">
        <v>122</v>
      </c>
      <c r="E128" s="4" t="s">
        <v>180</v>
      </c>
      <c r="F128" s="4" t="s">
        <v>31</v>
      </c>
      <c r="G128" s="4" t="s">
        <v>86</v>
      </c>
      <c r="H128" s="4" t="s">
        <v>85</v>
      </c>
      <c r="I128" s="4" t="s">
        <v>120</v>
      </c>
      <c r="J128" s="40" t="s">
        <v>45</v>
      </c>
      <c r="K128" s="51">
        <v>0.2</v>
      </c>
      <c r="L128" s="51"/>
      <c r="M128" s="51"/>
      <c r="N128" s="51">
        <v>0</v>
      </c>
      <c r="O128" s="51">
        <v>0</v>
      </c>
    </row>
    <row r="129" spans="1:22" ht="24" customHeight="1">
      <c r="A129" s="1">
        <v>98</v>
      </c>
      <c r="B129" s="4" t="s">
        <v>83</v>
      </c>
      <c r="C129" s="4" t="s">
        <v>87</v>
      </c>
      <c r="D129" s="4" t="s">
        <v>122</v>
      </c>
      <c r="E129" s="4" t="s">
        <v>127</v>
      </c>
      <c r="F129" s="4" t="s">
        <v>83</v>
      </c>
      <c r="G129" s="4" t="s">
        <v>86</v>
      </c>
      <c r="H129" s="4" t="s">
        <v>85</v>
      </c>
      <c r="I129" s="4" t="s">
        <v>120</v>
      </c>
      <c r="J129" s="43" t="s">
        <v>44</v>
      </c>
      <c r="K129" s="51">
        <f>K130</f>
        <v>123</v>
      </c>
      <c r="L129" s="51">
        <f>L130</f>
        <v>0</v>
      </c>
      <c r="M129" s="51">
        <f>M130</f>
        <v>0</v>
      </c>
      <c r="N129" s="51">
        <f>N130</f>
        <v>0</v>
      </c>
      <c r="O129" s="51">
        <f>O130</f>
        <v>0</v>
      </c>
    </row>
    <row r="130" spans="1:22" ht="78.75" customHeight="1">
      <c r="A130" s="1">
        <v>99</v>
      </c>
      <c r="B130" s="4" t="s">
        <v>30</v>
      </c>
      <c r="C130" s="4" t="s">
        <v>87</v>
      </c>
      <c r="D130" s="4" t="s">
        <v>122</v>
      </c>
      <c r="E130" s="4" t="s">
        <v>127</v>
      </c>
      <c r="F130" s="4" t="s">
        <v>108</v>
      </c>
      <c r="G130" s="4" t="s">
        <v>86</v>
      </c>
      <c r="H130" s="4" t="s">
        <v>85</v>
      </c>
      <c r="I130" s="4" t="s">
        <v>120</v>
      </c>
      <c r="J130" s="40" t="s">
        <v>43</v>
      </c>
      <c r="K130" s="51">
        <v>123</v>
      </c>
      <c r="L130" s="51"/>
      <c r="M130" s="51"/>
      <c r="N130" s="51">
        <v>0</v>
      </c>
      <c r="O130" s="51">
        <v>0</v>
      </c>
    </row>
    <row r="131" spans="1:22" ht="30.75" customHeight="1">
      <c r="A131" s="1">
        <v>100</v>
      </c>
      <c r="B131" s="5" t="s">
        <v>83</v>
      </c>
      <c r="C131" s="5">
        <v>2</v>
      </c>
      <c r="D131" s="5" t="s">
        <v>84</v>
      </c>
      <c r="E131" s="5" t="s">
        <v>84</v>
      </c>
      <c r="F131" s="5" t="s">
        <v>83</v>
      </c>
      <c r="G131" s="5" t="s">
        <v>84</v>
      </c>
      <c r="H131" s="5" t="s">
        <v>85</v>
      </c>
      <c r="I131" s="5" t="s">
        <v>83</v>
      </c>
      <c r="J131" s="3" t="s">
        <v>101</v>
      </c>
      <c r="K131" s="52">
        <f>K132+K222+K225+K228</f>
        <v>869565.4</v>
      </c>
      <c r="L131" s="52" t="e">
        <f>L132+L222+L225+L228</f>
        <v>#REF!</v>
      </c>
      <c r="M131" s="52" t="e">
        <f>M132+M222+M225+M228</f>
        <v>#REF!</v>
      </c>
      <c r="N131" s="52">
        <f>N132+N222+N225+N228</f>
        <v>812050.3</v>
      </c>
      <c r="O131" s="52">
        <f>O132+O222+O225+O228</f>
        <v>809169.2</v>
      </c>
    </row>
    <row r="132" spans="1:22" ht="33.75" customHeight="1">
      <c r="A132" s="1">
        <v>101</v>
      </c>
      <c r="B132" s="5" t="s">
        <v>75</v>
      </c>
      <c r="C132" s="5">
        <v>2</v>
      </c>
      <c r="D132" s="5" t="s">
        <v>88</v>
      </c>
      <c r="E132" s="5" t="s">
        <v>84</v>
      </c>
      <c r="F132" s="5" t="s">
        <v>83</v>
      </c>
      <c r="G132" s="5" t="s">
        <v>84</v>
      </c>
      <c r="H132" s="5" t="s">
        <v>85</v>
      </c>
      <c r="I132" s="5" t="s">
        <v>83</v>
      </c>
      <c r="J132" s="3" t="s">
        <v>102</v>
      </c>
      <c r="K132" s="52">
        <f>K133+K142+K181+K213</f>
        <v>873372.9</v>
      </c>
      <c r="L132" s="52" t="e">
        <f>L133+L142+L181+L213</f>
        <v>#REF!</v>
      </c>
      <c r="M132" s="52" t="e">
        <f>M133+M142+M181+M213</f>
        <v>#REF!</v>
      </c>
      <c r="N132" s="52">
        <f>N133+N142+N181+N213</f>
        <v>769294</v>
      </c>
      <c r="O132" s="52">
        <f>O133+O142+O181+O213</f>
        <v>763631.5</v>
      </c>
    </row>
    <row r="133" spans="1:22" ht="32.25" customHeight="1">
      <c r="A133" s="1">
        <v>102</v>
      </c>
      <c r="B133" s="5" t="s">
        <v>75</v>
      </c>
      <c r="C133" s="5">
        <v>2</v>
      </c>
      <c r="D133" s="5" t="s">
        <v>88</v>
      </c>
      <c r="E133" s="5" t="s">
        <v>180</v>
      </c>
      <c r="F133" s="5" t="s">
        <v>83</v>
      </c>
      <c r="G133" s="5" t="s">
        <v>84</v>
      </c>
      <c r="H133" s="5" t="s">
        <v>85</v>
      </c>
      <c r="I133" s="5" t="s">
        <v>197</v>
      </c>
      <c r="J133" s="3" t="s">
        <v>181</v>
      </c>
      <c r="K133" s="52">
        <f>K134+K136+K138</f>
        <v>404477</v>
      </c>
      <c r="L133" s="52" t="e">
        <f>L134+L136+L138</f>
        <v>#REF!</v>
      </c>
      <c r="M133" s="52" t="e">
        <f>M134+M136+M138</f>
        <v>#REF!</v>
      </c>
      <c r="N133" s="52">
        <f>N134+N136+N138</f>
        <v>372340.9</v>
      </c>
      <c r="O133" s="52">
        <f>O134+O136+O138</f>
        <v>372340.9</v>
      </c>
    </row>
    <row r="134" spans="1:22" ht="15.75" customHeight="1">
      <c r="A134" s="1">
        <v>103</v>
      </c>
      <c r="B134" s="4" t="s">
        <v>75</v>
      </c>
      <c r="C134" s="4">
        <v>2</v>
      </c>
      <c r="D134" s="4" t="s">
        <v>88</v>
      </c>
      <c r="E134" s="4" t="s">
        <v>175</v>
      </c>
      <c r="F134" s="4" t="s">
        <v>115</v>
      </c>
      <c r="G134" s="4" t="s">
        <v>84</v>
      </c>
      <c r="H134" s="4" t="s">
        <v>85</v>
      </c>
      <c r="I134" s="4" t="s">
        <v>197</v>
      </c>
      <c r="J134" s="24" t="s">
        <v>82</v>
      </c>
      <c r="K134" s="51">
        <f>K135</f>
        <v>121797.9</v>
      </c>
      <c r="L134" s="51">
        <f>L135</f>
        <v>0</v>
      </c>
      <c r="M134" s="51">
        <f>M135</f>
        <v>0</v>
      </c>
      <c r="N134" s="51">
        <f>N135</f>
        <v>97438.3</v>
      </c>
      <c r="O134" s="51">
        <f>O135</f>
        <v>97438.3</v>
      </c>
    </row>
    <row r="135" spans="1:22" ht="37.5" customHeight="1">
      <c r="A135" s="1">
        <v>104</v>
      </c>
      <c r="B135" s="11" t="s">
        <v>75</v>
      </c>
      <c r="C135" s="11" t="s">
        <v>116</v>
      </c>
      <c r="D135" s="11" t="s">
        <v>88</v>
      </c>
      <c r="E135" s="11" t="s">
        <v>175</v>
      </c>
      <c r="F135" s="11" t="s">
        <v>115</v>
      </c>
      <c r="G135" s="11" t="s">
        <v>103</v>
      </c>
      <c r="H135" s="11" t="s">
        <v>85</v>
      </c>
      <c r="I135" s="11" t="s">
        <v>197</v>
      </c>
      <c r="J135" s="42" t="s">
        <v>298</v>
      </c>
      <c r="K135" s="51">
        <v>121797.9</v>
      </c>
      <c r="L135" s="54"/>
      <c r="M135" s="54"/>
      <c r="N135" s="54">
        <v>97438.3</v>
      </c>
      <c r="O135" s="54">
        <v>97438.3</v>
      </c>
    </row>
    <row r="136" spans="1:22" s="15" customFormat="1" ht="27" customHeight="1">
      <c r="A136" s="1">
        <v>105</v>
      </c>
      <c r="B136" s="11" t="s">
        <v>75</v>
      </c>
      <c r="C136" s="11">
        <v>2</v>
      </c>
      <c r="D136" s="11" t="s">
        <v>88</v>
      </c>
      <c r="E136" s="11" t="s">
        <v>175</v>
      </c>
      <c r="F136" s="11" t="s">
        <v>176</v>
      </c>
      <c r="G136" s="11" t="s">
        <v>84</v>
      </c>
      <c r="H136" s="11" t="s">
        <v>85</v>
      </c>
      <c r="I136" s="11" t="s">
        <v>197</v>
      </c>
      <c r="J136" s="21" t="s">
        <v>135</v>
      </c>
      <c r="K136" s="55">
        <f>K137</f>
        <v>225895.4</v>
      </c>
      <c r="L136" s="55">
        <f>L137</f>
        <v>0</v>
      </c>
      <c r="M136" s="55">
        <f>M137</f>
        <v>0</v>
      </c>
      <c r="N136" s="55">
        <f>N137</f>
        <v>225895.4</v>
      </c>
      <c r="O136" s="55">
        <f>O137</f>
        <v>225895.4</v>
      </c>
      <c r="Q136" s="31"/>
      <c r="R136" s="31"/>
      <c r="S136" s="31"/>
      <c r="T136" s="31"/>
      <c r="U136" s="31"/>
      <c r="V136" s="31"/>
    </row>
    <row r="137" spans="1:22" ht="35.25" customHeight="1">
      <c r="A137" s="1">
        <v>106</v>
      </c>
      <c r="B137" s="4" t="s">
        <v>75</v>
      </c>
      <c r="C137" s="4">
        <v>2</v>
      </c>
      <c r="D137" s="4" t="s">
        <v>88</v>
      </c>
      <c r="E137" s="4" t="s">
        <v>175</v>
      </c>
      <c r="F137" s="4" t="s">
        <v>176</v>
      </c>
      <c r="G137" s="4" t="s">
        <v>103</v>
      </c>
      <c r="H137" s="4" t="s">
        <v>85</v>
      </c>
      <c r="I137" s="4" t="s">
        <v>197</v>
      </c>
      <c r="J137" s="43" t="s">
        <v>219</v>
      </c>
      <c r="K137" s="51">
        <v>225895.4</v>
      </c>
      <c r="L137" s="54"/>
      <c r="M137" s="54"/>
      <c r="N137" s="54">
        <v>225895.4</v>
      </c>
      <c r="O137" s="54">
        <v>225895.4</v>
      </c>
      <c r="Q137" s="30"/>
      <c r="R137" s="30"/>
      <c r="S137" s="30"/>
      <c r="T137" s="30"/>
      <c r="U137" s="30"/>
      <c r="V137" s="30"/>
    </row>
    <row r="138" spans="1:22" ht="22.5" customHeight="1">
      <c r="A138" s="1">
        <v>107</v>
      </c>
      <c r="B138" s="4" t="s">
        <v>75</v>
      </c>
      <c r="C138" s="4">
        <v>2</v>
      </c>
      <c r="D138" s="4" t="s">
        <v>88</v>
      </c>
      <c r="E138" s="4" t="s">
        <v>208</v>
      </c>
      <c r="F138" s="4" t="s">
        <v>117</v>
      </c>
      <c r="G138" s="4" t="s">
        <v>84</v>
      </c>
      <c r="H138" s="4" t="s">
        <v>85</v>
      </c>
      <c r="I138" s="4" t="s">
        <v>197</v>
      </c>
      <c r="J138" s="38" t="s">
        <v>221</v>
      </c>
      <c r="K138" s="51">
        <f>K139</f>
        <v>56783.7</v>
      </c>
      <c r="L138" s="51" t="e">
        <f>L139</f>
        <v>#REF!</v>
      </c>
      <c r="M138" s="51" t="e">
        <f>M139</f>
        <v>#REF!</v>
      </c>
      <c r="N138" s="51">
        <f>N139</f>
        <v>49007.199999999997</v>
      </c>
      <c r="O138" s="51">
        <f>O139</f>
        <v>49007.199999999997</v>
      </c>
      <c r="Q138" s="30"/>
      <c r="R138" s="30"/>
      <c r="S138" s="30"/>
      <c r="T138" s="30"/>
      <c r="U138" s="30"/>
      <c r="V138" s="30"/>
    </row>
    <row r="139" spans="1:22" ht="26.25" customHeight="1">
      <c r="A139" s="1">
        <v>108</v>
      </c>
      <c r="B139" s="4" t="s">
        <v>75</v>
      </c>
      <c r="C139" s="4">
        <v>2</v>
      </c>
      <c r="D139" s="4" t="s">
        <v>88</v>
      </c>
      <c r="E139" s="4" t="s">
        <v>208</v>
      </c>
      <c r="F139" s="4" t="s">
        <v>117</v>
      </c>
      <c r="G139" s="4" t="s">
        <v>103</v>
      </c>
      <c r="H139" s="4" t="s">
        <v>85</v>
      </c>
      <c r="I139" s="4" t="s">
        <v>197</v>
      </c>
      <c r="J139" s="46" t="s">
        <v>220</v>
      </c>
      <c r="K139" s="51">
        <f>K140+K141</f>
        <v>56783.7</v>
      </c>
      <c r="L139" s="51" t="e">
        <f>L140+L141</f>
        <v>#REF!</v>
      </c>
      <c r="M139" s="51" t="e">
        <f>M140+M141</f>
        <v>#REF!</v>
      </c>
      <c r="N139" s="51">
        <f>N140+N141</f>
        <v>49007.199999999997</v>
      </c>
      <c r="O139" s="51">
        <f>O140+O141</f>
        <v>49007.199999999997</v>
      </c>
      <c r="Q139" s="30"/>
      <c r="R139" s="30"/>
      <c r="S139" s="30"/>
      <c r="T139" s="30"/>
      <c r="U139" s="30"/>
      <c r="V139" s="30"/>
    </row>
    <row r="140" spans="1:22" ht="40.5" customHeight="1">
      <c r="A140" s="1">
        <v>109</v>
      </c>
      <c r="B140" s="4" t="s">
        <v>75</v>
      </c>
      <c r="C140" s="4">
        <v>2</v>
      </c>
      <c r="D140" s="4" t="s">
        <v>88</v>
      </c>
      <c r="E140" s="4" t="s">
        <v>208</v>
      </c>
      <c r="F140" s="4" t="s">
        <v>117</v>
      </c>
      <c r="G140" s="4" t="s">
        <v>103</v>
      </c>
      <c r="H140" s="4" t="s">
        <v>303</v>
      </c>
      <c r="I140" s="4" t="s">
        <v>197</v>
      </c>
      <c r="J140" s="40" t="s">
        <v>301</v>
      </c>
      <c r="K140" s="51">
        <v>49007.199999999997</v>
      </c>
      <c r="L140" s="51" t="e">
        <f>#REF!</f>
        <v>#REF!</v>
      </c>
      <c r="M140" s="51" t="e">
        <f>#REF!</f>
        <v>#REF!</v>
      </c>
      <c r="N140" s="51">
        <v>49007.199999999997</v>
      </c>
      <c r="O140" s="51">
        <v>49007.199999999997</v>
      </c>
      <c r="Q140" s="30"/>
      <c r="R140" s="30"/>
      <c r="S140" s="30"/>
      <c r="T140" s="30"/>
      <c r="U140" s="30"/>
      <c r="V140" s="30"/>
    </row>
    <row r="141" spans="1:22" ht="40.5" customHeight="1">
      <c r="A141" s="1">
        <v>110</v>
      </c>
      <c r="B141" s="4" t="s">
        <v>75</v>
      </c>
      <c r="C141" s="4">
        <v>2</v>
      </c>
      <c r="D141" s="4" t="s">
        <v>88</v>
      </c>
      <c r="E141" s="4" t="s">
        <v>208</v>
      </c>
      <c r="F141" s="4" t="s">
        <v>117</v>
      </c>
      <c r="G141" s="4" t="s">
        <v>103</v>
      </c>
      <c r="H141" s="4" t="s">
        <v>304</v>
      </c>
      <c r="I141" s="4" t="s">
        <v>197</v>
      </c>
      <c r="J141" s="40" t="s">
        <v>302</v>
      </c>
      <c r="K141" s="51">
        <v>7776.5</v>
      </c>
      <c r="L141" s="51"/>
      <c r="M141" s="51"/>
      <c r="N141" s="51">
        <v>0</v>
      </c>
      <c r="O141" s="51">
        <v>0</v>
      </c>
      <c r="Q141" s="30"/>
      <c r="R141" s="30"/>
      <c r="S141" s="30"/>
      <c r="T141" s="30"/>
      <c r="U141" s="30"/>
      <c r="V141" s="30"/>
    </row>
    <row r="142" spans="1:22" ht="25.5" customHeight="1">
      <c r="A142" s="1">
        <v>111</v>
      </c>
      <c r="B142" s="5" t="s">
        <v>83</v>
      </c>
      <c r="C142" s="5">
        <v>2</v>
      </c>
      <c r="D142" s="5" t="s">
        <v>88</v>
      </c>
      <c r="E142" s="5" t="s">
        <v>182</v>
      </c>
      <c r="F142" s="5" t="s">
        <v>83</v>
      </c>
      <c r="G142" s="5" t="s">
        <v>84</v>
      </c>
      <c r="H142" s="5" t="s">
        <v>85</v>
      </c>
      <c r="I142" s="5" t="s">
        <v>197</v>
      </c>
      <c r="J142" s="41" t="s">
        <v>218</v>
      </c>
      <c r="K142" s="56">
        <f>K143+K145+K149+K155+K147+K151+K153</f>
        <v>81914.3</v>
      </c>
      <c r="L142" s="56">
        <f>L143+L145+L149+L155+L147+L151+L153</f>
        <v>3942.2</v>
      </c>
      <c r="M142" s="56">
        <f>M143+M145+M149+M155+M147+M151+M153</f>
        <v>3942.2</v>
      </c>
      <c r="N142" s="56">
        <f>N143+N145+N149+N155+N147+N151+N153</f>
        <v>31844.3</v>
      </c>
      <c r="O142" s="56">
        <f>O143+O145+O149+O155+O147+O151+O153</f>
        <v>28151.3</v>
      </c>
    </row>
    <row r="143" spans="1:22" ht="67.5" customHeight="1">
      <c r="A143" s="1">
        <v>112</v>
      </c>
      <c r="B143" s="5" t="s">
        <v>75</v>
      </c>
      <c r="C143" s="5" t="s">
        <v>116</v>
      </c>
      <c r="D143" s="5" t="s">
        <v>88</v>
      </c>
      <c r="E143" s="5" t="s">
        <v>73</v>
      </c>
      <c r="F143" s="5" t="s">
        <v>235</v>
      </c>
      <c r="G143" s="5" t="s">
        <v>84</v>
      </c>
      <c r="H143" s="5" t="s">
        <v>85</v>
      </c>
      <c r="I143" s="5" t="s">
        <v>197</v>
      </c>
      <c r="J143" s="41" t="s">
        <v>236</v>
      </c>
      <c r="K143" s="56">
        <f>K144</f>
        <v>4071.3</v>
      </c>
      <c r="L143" s="56">
        <f>L144</f>
        <v>0</v>
      </c>
      <c r="M143" s="56">
        <f>M144</f>
        <v>0</v>
      </c>
      <c r="N143" s="56">
        <f>N144</f>
        <v>2755.2</v>
      </c>
      <c r="O143" s="56">
        <f>O144</f>
        <v>1386.5</v>
      </c>
    </row>
    <row r="144" spans="1:22" ht="72.75" customHeight="1">
      <c r="A144" s="1">
        <v>113</v>
      </c>
      <c r="B144" s="4" t="s">
        <v>75</v>
      </c>
      <c r="C144" s="4" t="s">
        <v>116</v>
      </c>
      <c r="D144" s="4" t="s">
        <v>88</v>
      </c>
      <c r="E144" s="4" t="s">
        <v>73</v>
      </c>
      <c r="F144" s="4" t="s">
        <v>235</v>
      </c>
      <c r="G144" s="4" t="s">
        <v>103</v>
      </c>
      <c r="H144" s="4" t="s">
        <v>85</v>
      </c>
      <c r="I144" s="4" t="s">
        <v>197</v>
      </c>
      <c r="J144" s="43" t="s">
        <v>234</v>
      </c>
      <c r="K144" s="57">
        <v>4071.3</v>
      </c>
      <c r="L144" s="57"/>
      <c r="M144" s="57"/>
      <c r="N144" s="57">
        <v>2755.2</v>
      </c>
      <c r="O144" s="57">
        <v>1386.5</v>
      </c>
    </row>
    <row r="145" spans="1:15" ht="44.25" customHeight="1">
      <c r="A145" s="1">
        <v>114</v>
      </c>
      <c r="B145" s="5" t="s">
        <v>75</v>
      </c>
      <c r="C145" s="5" t="s">
        <v>116</v>
      </c>
      <c r="D145" s="5" t="s">
        <v>88</v>
      </c>
      <c r="E145" s="5" t="s">
        <v>73</v>
      </c>
      <c r="F145" s="5" t="s">
        <v>237</v>
      </c>
      <c r="G145" s="5" t="s">
        <v>84</v>
      </c>
      <c r="H145" s="5" t="s">
        <v>85</v>
      </c>
      <c r="I145" s="5" t="s">
        <v>197</v>
      </c>
      <c r="J145" s="41" t="s">
        <v>239</v>
      </c>
      <c r="K145" s="56">
        <f>K146</f>
        <v>0</v>
      </c>
      <c r="L145" s="56">
        <f>L146</f>
        <v>0</v>
      </c>
      <c r="M145" s="56">
        <f>M146</f>
        <v>0</v>
      </c>
      <c r="N145" s="56">
        <f>N146</f>
        <v>1317.3</v>
      </c>
      <c r="O145" s="56">
        <f>O146</f>
        <v>0</v>
      </c>
    </row>
    <row r="146" spans="1:15" ht="45.75" customHeight="1">
      <c r="A146" s="1">
        <v>115</v>
      </c>
      <c r="B146" s="4" t="s">
        <v>75</v>
      </c>
      <c r="C146" s="4" t="s">
        <v>116</v>
      </c>
      <c r="D146" s="4" t="s">
        <v>88</v>
      </c>
      <c r="E146" s="4" t="s">
        <v>73</v>
      </c>
      <c r="F146" s="4" t="s">
        <v>237</v>
      </c>
      <c r="G146" s="4" t="s">
        <v>103</v>
      </c>
      <c r="H146" s="4" t="s">
        <v>85</v>
      </c>
      <c r="I146" s="4" t="s">
        <v>197</v>
      </c>
      <c r="J146" s="71" t="s">
        <v>238</v>
      </c>
      <c r="K146" s="57">
        <v>0</v>
      </c>
      <c r="L146" s="57"/>
      <c r="M146" s="57"/>
      <c r="N146" s="57">
        <v>1317.3</v>
      </c>
      <c r="O146" s="57">
        <v>0</v>
      </c>
    </row>
    <row r="147" spans="1:15" ht="50.25" customHeight="1">
      <c r="A147" s="1">
        <v>116</v>
      </c>
      <c r="B147" s="60" t="s">
        <v>75</v>
      </c>
      <c r="C147" s="60" t="s">
        <v>116</v>
      </c>
      <c r="D147" s="60" t="s">
        <v>88</v>
      </c>
      <c r="E147" s="60" t="s">
        <v>73</v>
      </c>
      <c r="F147" s="60" t="s">
        <v>266</v>
      </c>
      <c r="G147" s="60" t="s">
        <v>84</v>
      </c>
      <c r="H147" s="60" t="s">
        <v>85</v>
      </c>
      <c r="I147" s="60" t="s">
        <v>197</v>
      </c>
      <c r="J147" s="44" t="s">
        <v>268</v>
      </c>
      <c r="K147" s="57">
        <f>K148</f>
        <v>0</v>
      </c>
      <c r="L147" s="57">
        <f>L148</f>
        <v>0</v>
      </c>
      <c r="M147" s="57">
        <f>M148</f>
        <v>0</v>
      </c>
      <c r="N147" s="57">
        <f>N148</f>
        <v>0</v>
      </c>
      <c r="O147" s="57">
        <f>O148</f>
        <v>46</v>
      </c>
    </row>
    <row r="148" spans="1:15" ht="55.5" customHeight="1">
      <c r="A148" s="1">
        <v>117</v>
      </c>
      <c r="B148" s="4" t="s">
        <v>75</v>
      </c>
      <c r="C148" s="4" t="s">
        <v>116</v>
      </c>
      <c r="D148" s="4" t="s">
        <v>88</v>
      </c>
      <c r="E148" s="4" t="s">
        <v>73</v>
      </c>
      <c r="F148" s="4" t="s">
        <v>266</v>
      </c>
      <c r="G148" s="4" t="s">
        <v>103</v>
      </c>
      <c r="H148" s="4" t="s">
        <v>85</v>
      </c>
      <c r="I148" s="4" t="s">
        <v>197</v>
      </c>
      <c r="J148" s="44" t="s">
        <v>267</v>
      </c>
      <c r="K148" s="57">
        <v>0</v>
      </c>
      <c r="L148" s="57"/>
      <c r="M148" s="57"/>
      <c r="N148" s="57">
        <v>0</v>
      </c>
      <c r="O148" s="57">
        <v>46</v>
      </c>
    </row>
    <row r="149" spans="1:15" ht="39.75" customHeight="1">
      <c r="A149" s="1">
        <v>118</v>
      </c>
      <c r="B149" s="60" t="s">
        <v>75</v>
      </c>
      <c r="C149" s="60" t="s">
        <v>116</v>
      </c>
      <c r="D149" s="60" t="s">
        <v>88</v>
      </c>
      <c r="E149" s="60" t="s">
        <v>73</v>
      </c>
      <c r="F149" s="60" t="s">
        <v>242</v>
      </c>
      <c r="G149" s="60" t="s">
        <v>84</v>
      </c>
      <c r="H149" s="60" t="s">
        <v>85</v>
      </c>
      <c r="I149" s="60" t="s">
        <v>197</v>
      </c>
      <c r="J149" s="61" t="s">
        <v>244</v>
      </c>
      <c r="K149" s="56">
        <f>K150</f>
        <v>9395.9</v>
      </c>
      <c r="L149" s="56">
        <f>L150</f>
        <v>0</v>
      </c>
      <c r="M149" s="56">
        <f>M150</f>
        <v>0</v>
      </c>
      <c r="N149" s="56">
        <f>N150</f>
        <v>9649.7000000000007</v>
      </c>
      <c r="O149" s="56">
        <f>O150</f>
        <v>9395.9</v>
      </c>
    </row>
    <row r="150" spans="1:15" ht="56.25" customHeight="1">
      <c r="A150" s="1">
        <v>119</v>
      </c>
      <c r="B150" s="4" t="s">
        <v>75</v>
      </c>
      <c r="C150" s="4" t="s">
        <v>116</v>
      </c>
      <c r="D150" s="4" t="s">
        <v>88</v>
      </c>
      <c r="E150" s="4" t="s">
        <v>73</v>
      </c>
      <c r="F150" s="4" t="s">
        <v>242</v>
      </c>
      <c r="G150" s="4" t="s">
        <v>103</v>
      </c>
      <c r="H150" s="4" t="s">
        <v>85</v>
      </c>
      <c r="I150" s="4" t="s">
        <v>197</v>
      </c>
      <c r="J150" s="40" t="s">
        <v>243</v>
      </c>
      <c r="K150" s="57">
        <v>9395.9</v>
      </c>
      <c r="L150" s="57"/>
      <c r="M150" s="57"/>
      <c r="N150" s="57">
        <v>9649.7000000000007</v>
      </c>
      <c r="O150" s="57">
        <v>9395.9</v>
      </c>
    </row>
    <row r="151" spans="1:15" ht="45" customHeight="1">
      <c r="A151" s="1">
        <v>120</v>
      </c>
      <c r="B151" s="5" t="s">
        <v>75</v>
      </c>
      <c r="C151" s="5" t="s">
        <v>116</v>
      </c>
      <c r="D151" s="5" t="s">
        <v>88</v>
      </c>
      <c r="E151" s="5" t="s">
        <v>73</v>
      </c>
      <c r="F151" s="5" t="s">
        <v>305</v>
      </c>
      <c r="G151" s="5" t="s">
        <v>84</v>
      </c>
      <c r="H151" s="5" t="s">
        <v>85</v>
      </c>
      <c r="I151" s="5" t="s">
        <v>197</v>
      </c>
      <c r="J151" s="77" t="s">
        <v>307</v>
      </c>
      <c r="K151" s="56">
        <f>K152</f>
        <v>826</v>
      </c>
      <c r="L151" s="56">
        <f>L152</f>
        <v>0</v>
      </c>
      <c r="M151" s="56">
        <f>M152</f>
        <v>0</v>
      </c>
      <c r="N151" s="56">
        <f>N152</f>
        <v>923.6</v>
      </c>
      <c r="O151" s="56">
        <f>O152</f>
        <v>0</v>
      </c>
    </row>
    <row r="152" spans="1:15" ht="44.25" customHeight="1">
      <c r="A152" s="1">
        <v>121</v>
      </c>
      <c r="B152" s="4" t="s">
        <v>75</v>
      </c>
      <c r="C152" s="4" t="s">
        <v>116</v>
      </c>
      <c r="D152" s="4" t="s">
        <v>88</v>
      </c>
      <c r="E152" s="4" t="s">
        <v>73</v>
      </c>
      <c r="F152" s="4" t="s">
        <v>305</v>
      </c>
      <c r="G152" s="4" t="s">
        <v>103</v>
      </c>
      <c r="H152" s="4" t="s">
        <v>85</v>
      </c>
      <c r="I152" s="4" t="s">
        <v>197</v>
      </c>
      <c r="J152" s="42" t="s">
        <v>306</v>
      </c>
      <c r="K152" s="57">
        <v>826</v>
      </c>
      <c r="L152" s="57"/>
      <c r="M152" s="57"/>
      <c r="N152" s="57">
        <v>923.6</v>
      </c>
      <c r="O152" s="57">
        <v>0</v>
      </c>
    </row>
    <row r="153" spans="1:15" ht="33" customHeight="1">
      <c r="A153" s="1">
        <v>122</v>
      </c>
      <c r="B153" s="5" t="s">
        <v>75</v>
      </c>
      <c r="C153" s="5" t="s">
        <v>116</v>
      </c>
      <c r="D153" s="5" t="s">
        <v>88</v>
      </c>
      <c r="E153" s="5" t="s">
        <v>73</v>
      </c>
      <c r="F153" s="5" t="s">
        <v>308</v>
      </c>
      <c r="G153" s="5" t="s">
        <v>84</v>
      </c>
      <c r="H153" s="5" t="s">
        <v>85</v>
      </c>
      <c r="I153" s="5" t="s">
        <v>197</v>
      </c>
      <c r="J153" s="72" t="s">
        <v>310</v>
      </c>
      <c r="K153" s="56">
        <f>K154</f>
        <v>814.3</v>
      </c>
      <c r="L153" s="56">
        <f>L154</f>
        <v>0</v>
      </c>
      <c r="M153" s="56">
        <f>M154</f>
        <v>0</v>
      </c>
      <c r="N153" s="56">
        <f>N154</f>
        <v>278.10000000000002</v>
      </c>
      <c r="O153" s="56">
        <f>O154</f>
        <v>281.7</v>
      </c>
    </row>
    <row r="154" spans="1:15" ht="36.75" customHeight="1">
      <c r="A154" s="1">
        <v>123</v>
      </c>
      <c r="B154" s="4" t="s">
        <v>75</v>
      </c>
      <c r="C154" s="4" t="s">
        <v>116</v>
      </c>
      <c r="D154" s="4" t="s">
        <v>88</v>
      </c>
      <c r="E154" s="4" t="s">
        <v>73</v>
      </c>
      <c r="F154" s="4" t="s">
        <v>308</v>
      </c>
      <c r="G154" s="4" t="s">
        <v>103</v>
      </c>
      <c r="H154" s="4" t="s">
        <v>85</v>
      </c>
      <c r="I154" s="4" t="s">
        <v>197</v>
      </c>
      <c r="J154" s="71" t="s">
        <v>309</v>
      </c>
      <c r="K154" s="57">
        <v>814.3</v>
      </c>
      <c r="L154" s="57"/>
      <c r="M154" s="57"/>
      <c r="N154" s="57">
        <v>278.10000000000002</v>
      </c>
      <c r="O154" s="57">
        <v>281.7</v>
      </c>
    </row>
    <row r="155" spans="1:15" ht="22.5" customHeight="1">
      <c r="A155" s="1">
        <v>124</v>
      </c>
      <c r="B155" s="5" t="s">
        <v>75</v>
      </c>
      <c r="C155" s="5" t="s">
        <v>116</v>
      </c>
      <c r="D155" s="5" t="s">
        <v>88</v>
      </c>
      <c r="E155" s="5" t="s">
        <v>177</v>
      </c>
      <c r="F155" s="5" t="s">
        <v>117</v>
      </c>
      <c r="G155" s="5" t="s">
        <v>84</v>
      </c>
      <c r="H155" s="5" t="s">
        <v>85</v>
      </c>
      <c r="I155" s="5" t="s">
        <v>197</v>
      </c>
      <c r="J155" s="3" t="s">
        <v>164</v>
      </c>
      <c r="K155" s="52">
        <f>K156</f>
        <v>66806.8</v>
      </c>
      <c r="L155" s="52">
        <f>L156</f>
        <v>3942.2</v>
      </c>
      <c r="M155" s="52">
        <f>M156</f>
        <v>3942.2</v>
      </c>
      <c r="N155" s="52">
        <f>N156</f>
        <v>16920.400000000001</v>
      </c>
      <c r="O155" s="52">
        <f>O156</f>
        <v>17041.199999999997</v>
      </c>
    </row>
    <row r="156" spans="1:15" ht="24" customHeight="1">
      <c r="A156" s="1">
        <v>125</v>
      </c>
      <c r="B156" s="5" t="s">
        <v>75</v>
      </c>
      <c r="C156" s="5" t="s">
        <v>116</v>
      </c>
      <c r="D156" s="5" t="s">
        <v>88</v>
      </c>
      <c r="E156" s="5" t="s">
        <v>177</v>
      </c>
      <c r="F156" s="5" t="s">
        <v>117</v>
      </c>
      <c r="G156" s="5" t="s">
        <v>103</v>
      </c>
      <c r="H156" s="5" t="s">
        <v>85</v>
      </c>
      <c r="I156" s="5" t="s">
        <v>197</v>
      </c>
      <c r="J156" s="3" t="s">
        <v>165</v>
      </c>
      <c r="K156" s="52">
        <f>K157+K158+K159+K160+K161+K162+K163+K164+K165+K166+K167+K168+K169+K170+K171+K172+K173+K174+K175+K176+K177+K178+K179+K180</f>
        <v>66806.8</v>
      </c>
      <c r="L156" s="52">
        <f>L157+L158+L159+L160+L161+L162+L163+L164+L165+L166+L167+L168+L169+L170+L171+L172+L173+L174+L175+L176+L177+L178+L179+L180</f>
        <v>3942.2</v>
      </c>
      <c r="M156" s="52">
        <f>M157+M158+M159+M160+M161+M162+M163+M164+M165+M166+M167+M168+M169+M170+M171+M172+M173+M174+M175+M176+M177+M178+M179+M180</f>
        <v>3942.2</v>
      </c>
      <c r="N156" s="52">
        <f>N157+N158+N159+N160+N161+N162+N163+N164+N165+N166+N167+N168+N169+N170+N171+N172+N173+N174+N175+N176+N177+N178+N179+N180</f>
        <v>16920.400000000001</v>
      </c>
      <c r="O156" s="52">
        <f>O157+O158+O159+O160+O161+O162+O163+O164+O165+O166+O167+O168+O169+O170+O171+O172+O173+O174+O175+O176+O177+O178+O179+O180</f>
        <v>17041.199999999997</v>
      </c>
    </row>
    <row r="157" spans="1:15" ht="49.5" customHeight="1">
      <c r="A157" s="1">
        <v>126</v>
      </c>
      <c r="B157" s="20" t="s">
        <v>75</v>
      </c>
      <c r="C157" s="20" t="s">
        <v>116</v>
      </c>
      <c r="D157" s="20" t="s">
        <v>88</v>
      </c>
      <c r="E157" s="20" t="s">
        <v>177</v>
      </c>
      <c r="F157" s="20" t="s">
        <v>117</v>
      </c>
      <c r="G157" s="20" t="s">
        <v>103</v>
      </c>
      <c r="H157" s="20" t="s">
        <v>241</v>
      </c>
      <c r="I157" s="20" t="s">
        <v>197</v>
      </c>
      <c r="J157" s="62" t="s">
        <v>288</v>
      </c>
      <c r="K157" s="51">
        <v>282.10000000000002</v>
      </c>
      <c r="L157" s="52"/>
      <c r="M157" s="52"/>
      <c r="N157" s="51">
        <v>282.10000000000002</v>
      </c>
      <c r="O157" s="51">
        <v>282.10000000000002</v>
      </c>
    </row>
    <row r="158" spans="1:15" ht="86.25" customHeight="1">
      <c r="A158" s="1">
        <v>127</v>
      </c>
      <c r="B158" s="20" t="s">
        <v>75</v>
      </c>
      <c r="C158" s="20" t="s">
        <v>116</v>
      </c>
      <c r="D158" s="20" t="s">
        <v>88</v>
      </c>
      <c r="E158" s="20" t="s">
        <v>177</v>
      </c>
      <c r="F158" s="20" t="s">
        <v>117</v>
      </c>
      <c r="G158" s="20" t="s">
        <v>103</v>
      </c>
      <c r="H158" s="20" t="s">
        <v>245</v>
      </c>
      <c r="I158" s="20" t="s">
        <v>197</v>
      </c>
      <c r="J158" s="62" t="s">
        <v>289</v>
      </c>
      <c r="K158" s="51">
        <v>1800</v>
      </c>
      <c r="L158" s="52"/>
      <c r="M158" s="52"/>
      <c r="N158" s="51">
        <v>0</v>
      </c>
      <c r="O158" s="51">
        <v>0</v>
      </c>
    </row>
    <row r="159" spans="1:15" ht="126.75" customHeight="1">
      <c r="A159" s="1">
        <v>128</v>
      </c>
      <c r="B159" s="20" t="s">
        <v>75</v>
      </c>
      <c r="C159" s="20" t="s">
        <v>116</v>
      </c>
      <c r="D159" s="20" t="s">
        <v>88</v>
      </c>
      <c r="E159" s="20" t="s">
        <v>177</v>
      </c>
      <c r="F159" s="20" t="s">
        <v>117</v>
      </c>
      <c r="G159" s="20" t="s">
        <v>103</v>
      </c>
      <c r="H159" s="20" t="s">
        <v>178</v>
      </c>
      <c r="I159" s="20" t="s">
        <v>197</v>
      </c>
      <c r="J159" s="45" t="s">
        <v>290</v>
      </c>
      <c r="K159" s="51">
        <v>523.6</v>
      </c>
      <c r="L159" s="51">
        <v>3942.2</v>
      </c>
      <c r="M159" s="51">
        <v>3942.2</v>
      </c>
      <c r="N159" s="51">
        <v>523.6</v>
      </c>
      <c r="O159" s="51">
        <v>523.6</v>
      </c>
    </row>
    <row r="160" spans="1:15" ht="46.5" customHeight="1">
      <c r="A160" s="1">
        <v>129</v>
      </c>
      <c r="B160" s="20" t="s">
        <v>75</v>
      </c>
      <c r="C160" s="20" t="s">
        <v>116</v>
      </c>
      <c r="D160" s="20" t="s">
        <v>88</v>
      </c>
      <c r="E160" s="20" t="s">
        <v>177</v>
      </c>
      <c r="F160" s="20" t="s">
        <v>117</v>
      </c>
      <c r="G160" s="20" t="s">
        <v>103</v>
      </c>
      <c r="H160" s="20" t="s">
        <v>350</v>
      </c>
      <c r="I160" s="20" t="s">
        <v>197</v>
      </c>
      <c r="J160" s="83" t="s">
        <v>351</v>
      </c>
      <c r="K160" s="51">
        <v>3.4</v>
      </c>
      <c r="L160" s="51"/>
      <c r="M160" s="51"/>
      <c r="N160" s="51">
        <v>0</v>
      </c>
      <c r="O160" s="51">
        <v>0</v>
      </c>
    </row>
    <row r="161" spans="1:15" ht="33" customHeight="1">
      <c r="A161" s="1">
        <v>130</v>
      </c>
      <c r="B161" s="20" t="s">
        <v>75</v>
      </c>
      <c r="C161" s="20" t="s">
        <v>116</v>
      </c>
      <c r="D161" s="20" t="s">
        <v>88</v>
      </c>
      <c r="E161" s="20" t="s">
        <v>177</v>
      </c>
      <c r="F161" s="20" t="s">
        <v>117</v>
      </c>
      <c r="G161" s="20" t="s">
        <v>103</v>
      </c>
      <c r="H161" s="20" t="s">
        <v>204</v>
      </c>
      <c r="I161" s="20" t="s">
        <v>197</v>
      </c>
      <c r="J161" s="39" t="s">
        <v>291</v>
      </c>
      <c r="K161" s="51">
        <v>1065.7</v>
      </c>
      <c r="L161" s="51"/>
      <c r="M161" s="51"/>
      <c r="N161" s="51">
        <v>1065.7</v>
      </c>
      <c r="O161" s="51">
        <v>1065.7</v>
      </c>
    </row>
    <row r="162" spans="1:15" ht="56.25" customHeight="1">
      <c r="A162" s="1">
        <v>131</v>
      </c>
      <c r="B162" s="20" t="s">
        <v>75</v>
      </c>
      <c r="C162" s="20" t="s">
        <v>116</v>
      </c>
      <c r="D162" s="20" t="s">
        <v>88</v>
      </c>
      <c r="E162" s="20" t="s">
        <v>177</v>
      </c>
      <c r="F162" s="20" t="s">
        <v>117</v>
      </c>
      <c r="G162" s="20" t="s">
        <v>103</v>
      </c>
      <c r="H162" s="20" t="s">
        <v>4</v>
      </c>
      <c r="I162" s="20" t="s">
        <v>197</v>
      </c>
      <c r="J162" s="85" t="s">
        <v>2</v>
      </c>
      <c r="K162" s="51">
        <v>193</v>
      </c>
      <c r="L162" s="51"/>
      <c r="M162" s="51"/>
      <c r="N162" s="51">
        <v>0</v>
      </c>
      <c r="O162" s="51">
        <v>0</v>
      </c>
    </row>
    <row r="163" spans="1:15" ht="48" customHeight="1">
      <c r="A163" s="1">
        <v>132</v>
      </c>
      <c r="B163" s="20" t="s">
        <v>75</v>
      </c>
      <c r="C163" s="20" t="s">
        <v>116</v>
      </c>
      <c r="D163" s="20" t="s">
        <v>88</v>
      </c>
      <c r="E163" s="20" t="s">
        <v>177</v>
      </c>
      <c r="F163" s="20" t="s">
        <v>117</v>
      </c>
      <c r="G163" s="20" t="s">
        <v>103</v>
      </c>
      <c r="H163" s="20" t="s">
        <v>358</v>
      </c>
      <c r="I163" s="20" t="s">
        <v>197</v>
      </c>
      <c r="J163" s="86" t="s">
        <v>352</v>
      </c>
      <c r="K163" s="51">
        <v>200</v>
      </c>
      <c r="L163" s="51"/>
      <c r="M163" s="51"/>
      <c r="N163" s="51">
        <v>0</v>
      </c>
      <c r="O163" s="51">
        <v>0</v>
      </c>
    </row>
    <row r="164" spans="1:15" ht="36.75" customHeight="1">
      <c r="A164" s="1">
        <v>133</v>
      </c>
      <c r="B164" s="19" t="s">
        <v>75</v>
      </c>
      <c r="C164" s="19" t="s">
        <v>116</v>
      </c>
      <c r="D164" s="19" t="s">
        <v>88</v>
      </c>
      <c r="E164" s="19" t="s">
        <v>177</v>
      </c>
      <c r="F164" s="19" t="s">
        <v>117</v>
      </c>
      <c r="G164" s="19" t="s">
        <v>103</v>
      </c>
      <c r="H164" s="19" t="s">
        <v>142</v>
      </c>
      <c r="I164" s="19" t="s">
        <v>197</v>
      </c>
      <c r="J164" s="36" t="s">
        <v>292</v>
      </c>
      <c r="K164" s="55">
        <v>262.89999999999998</v>
      </c>
      <c r="L164" s="55"/>
      <c r="M164" s="55"/>
      <c r="N164" s="55">
        <v>280</v>
      </c>
      <c r="O164" s="55">
        <v>280</v>
      </c>
    </row>
    <row r="165" spans="1:15" ht="45.75" customHeight="1">
      <c r="A165" s="1">
        <v>134</v>
      </c>
      <c r="B165" s="19" t="s">
        <v>75</v>
      </c>
      <c r="C165" s="19" t="s">
        <v>116</v>
      </c>
      <c r="D165" s="19" t="s">
        <v>88</v>
      </c>
      <c r="E165" s="19" t="s">
        <v>177</v>
      </c>
      <c r="F165" s="19" t="s">
        <v>117</v>
      </c>
      <c r="G165" s="19" t="s">
        <v>103</v>
      </c>
      <c r="H165" s="19" t="s">
        <v>359</v>
      </c>
      <c r="I165" s="19" t="s">
        <v>197</v>
      </c>
      <c r="J165" s="86" t="s">
        <v>353</v>
      </c>
      <c r="K165" s="55">
        <v>4796.1000000000004</v>
      </c>
      <c r="L165" s="55"/>
      <c r="M165" s="55"/>
      <c r="N165" s="55">
        <v>0</v>
      </c>
      <c r="O165" s="55">
        <v>0</v>
      </c>
    </row>
    <row r="166" spans="1:15" ht="59.25" customHeight="1">
      <c r="A166" s="1">
        <v>135</v>
      </c>
      <c r="B166" s="19" t="s">
        <v>75</v>
      </c>
      <c r="C166" s="19" t="s">
        <v>116</v>
      </c>
      <c r="D166" s="19" t="s">
        <v>88</v>
      </c>
      <c r="E166" s="19" t="s">
        <v>177</v>
      </c>
      <c r="F166" s="19" t="s">
        <v>117</v>
      </c>
      <c r="G166" s="19" t="s">
        <v>103</v>
      </c>
      <c r="H166" s="19" t="s">
        <v>365</v>
      </c>
      <c r="I166" s="19" t="s">
        <v>197</v>
      </c>
      <c r="J166" s="84" t="s">
        <v>0</v>
      </c>
      <c r="K166" s="55">
        <v>2700</v>
      </c>
      <c r="L166" s="55"/>
      <c r="M166" s="55"/>
      <c r="N166" s="55">
        <v>0</v>
      </c>
      <c r="O166" s="55">
        <v>0</v>
      </c>
    </row>
    <row r="167" spans="1:15" ht="37.5" customHeight="1">
      <c r="A167" s="1">
        <v>136</v>
      </c>
      <c r="B167" s="20" t="s">
        <v>75</v>
      </c>
      <c r="C167" s="20" t="s">
        <v>116</v>
      </c>
      <c r="D167" s="20" t="s">
        <v>88</v>
      </c>
      <c r="E167" s="20" t="s">
        <v>177</v>
      </c>
      <c r="F167" s="20" t="s">
        <v>117</v>
      </c>
      <c r="G167" s="20" t="s">
        <v>103</v>
      </c>
      <c r="H167" s="20" t="s">
        <v>347</v>
      </c>
      <c r="I167" s="20" t="s">
        <v>197</v>
      </c>
      <c r="J167" s="82" t="s">
        <v>346</v>
      </c>
      <c r="K167" s="51">
        <v>14700</v>
      </c>
      <c r="L167" s="51"/>
      <c r="M167" s="51"/>
      <c r="N167" s="51">
        <v>0</v>
      </c>
      <c r="O167" s="51">
        <v>0</v>
      </c>
    </row>
    <row r="168" spans="1:15" ht="44.25" customHeight="1">
      <c r="A168" s="1">
        <v>137</v>
      </c>
      <c r="B168" s="19" t="s">
        <v>75</v>
      </c>
      <c r="C168" s="19" t="s">
        <v>116</v>
      </c>
      <c r="D168" s="19" t="s">
        <v>88</v>
      </c>
      <c r="E168" s="19" t="s">
        <v>177</v>
      </c>
      <c r="F168" s="19" t="s">
        <v>117</v>
      </c>
      <c r="G168" s="19" t="s">
        <v>103</v>
      </c>
      <c r="H168" s="19" t="s">
        <v>311</v>
      </c>
      <c r="I168" s="19" t="s">
        <v>197</v>
      </c>
      <c r="J168" s="82" t="s">
        <v>312</v>
      </c>
      <c r="K168" s="55">
        <v>376</v>
      </c>
      <c r="L168" s="55"/>
      <c r="M168" s="55"/>
      <c r="N168" s="55">
        <v>0</v>
      </c>
      <c r="O168" s="55">
        <v>0</v>
      </c>
    </row>
    <row r="169" spans="1:15" ht="45.75" customHeight="1">
      <c r="A169" s="1">
        <v>138</v>
      </c>
      <c r="B169" s="19" t="s">
        <v>75</v>
      </c>
      <c r="C169" s="19" t="s">
        <v>116</v>
      </c>
      <c r="D169" s="19" t="s">
        <v>88</v>
      </c>
      <c r="E169" s="19" t="s">
        <v>177</v>
      </c>
      <c r="F169" s="19" t="s">
        <v>117</v>
      </c>
      <c r="G169" s="19" t="s">
        <v>103</v>
      </c>
      <c r="H169" s="19" t="s">
        <v>205</v>
      </c>
      <c r="I169" s="19" t="s">
        <v>197</v>
      </c>
      <c r="J169" s="39" t="s">
        <v>293</v>
      </c>
      <c r="K169" s="55">
        <v>309.2</v>
      </c>
      <c r="L169" s="55"/>
      <c r="M169" s="55"/>
      <c r="N169" s="55">
        <v>309.2</v>
      </c>
      <c r="O169" s="55">
        <v>309.2</v>
      </c>
    </row>
    <row r="170" spans="1:15" ht="48" customHeight="1">
      <c r="A170" s="1">
        <v>139</v>
      </c>
      <c r="B170" s="19" t="s">
        <v>75</v>
      </c>
      <c r="C170" s="19" t="s">
        <v>116</v>
      </c>
      <c r="D170" s="19" t="s">
        <v>88</v>
      </c>
      <c r="E170" s="19" t="s">
        <v>177</v>
      </c>
      <c r="F170" s="19" t="s">
        <v>117</v>
      </c>
      <c r="G170" s="19" t="s">
        <v>103</v>
      </c>
      <c r="H170" s="19" t="s">
        <v>240</v>
      </c>
      <c r="I170" s="19" t="s">
        <v>197</v>
      </c>
      <c r="J170" s="81" t="s">
        <v>294</v>
      </c>
      <c r="K170" s="59">
        <v>2903</v>
      </c>
      <c r="L170" s="58"/>
      <c r="M170" s="58"/>
      <c r="N170" s="58">
        <v>3019.1</v>
      </c>
      <c r="O170" s="55">
        <v>3139.9</v>
      </c>
    </row>
    <row r="171" spans="1:15" ht="48.75" customHeight="1">
      <c r="A171" s="1">
        <v>140</v>
      </c>
      <c r="B171" s="19" t="s">
        <v>75</v>
      </c>
      <c r="C171" s="19" t="s">
        <v>116</v>
      </c>
      <c r="D171" s="19" t="s">
        <v>88</v>
      </c>
      <c r="E171" s="19" t="s">
        <v>177</v>
      </c>
      <c r="F171" s="19" t="s">
        <v>117</v>
      </c>
      <c r="G171" s="19" t="s">
        <v>103</v>
      </c>
      <c r="H171" s="19" t="s">
        <v>206</v>
      </c>
      <c r="I171" s="19" t="s">
        <v>197</v>
      </c>
      <c r="J171" s="39" t="s">
        <v>295</v>
      </c>
      <c r="K171" s="55">
        <v>9056.2999999999993</v>
      </c>
      <c r="L171" s="55"/>
      <c r="M171" s="55"/>
      <c r="N171" s="55">
        <v>9056.2999999999993</v>
      </c>
      <c r="O171" s="55">
        <v>9056.2999999999993</v>
      </c>
    </row>
    <row r="172" spans="1:15" ht="60.75" customHeight="1">
      <c r="A172" s="1">
        <v>141</v>
      </c>
      <c r="B172" s="11" t="s">
        <v>75</v>
      </c>
      <c r="C172" s="11" t="s">
        <v>116</v>
      </c>
      <c r="D172" s="11" t="s">
        <v>88</v>
      </c>
      <c r="E172" s="11" t="s">
        <v>177</v>
      </c>
      <c r="F172" s="11" t="s">
        <v>117</v>
      </c>
      <c r="G172" s="11" t="s">
        <v>103</v>
      </c>
      <c r="H172" s="11" t="s">
        <v>360</v>
      </c>
      <c r="I172" s="11" t="s">
        <v>197</v>
      </c>
      <c r="J172" s="84" t="s">
        <v>354</v>
      </c>
      <c r="K172" s="55">
        <v>1624.4</v>
      </c>
      <c r="L172" s="55"/>
      <c r="M172" s="55"/>
      <c r="N172" s="55">
        <v>0</v>
      </c>
      <c r="O172" s="55">
        <v>0</v>
      </c>
    </row>
    <row r="173" spans="1:15" s="15" customFormat="1" ht="39.75" customHeight="1">
      <c r="A173" s="1">
        <v>142</v>
      </c>
      <c r="B173" s="11" t="s">
        <v>75</v>
      </c>
      <c r="C173" s="11" t="s">
        <v>116</v>
      </c>
      <c r="D173" s="11" t="s">
        <v>88</v>
      </c>
      <c r="E173" s="11" t="s">
        <v>177</v>
      </c>
      <c r="F173" s="11" t="s">
        <v>117</v>
      </c>
      <c r="G173" s="11" t="s">
        <v>103</v>
      </c>
      <c r="H173" s="11" t="s">
        <v>143</v>
      </c>
      <c r="I173" s="11" t="s">
        <v>197</v>
      </c>
      <c r="J173" s="45" t="s">
        <v>296</v>
      </c>
      <c r="K173" s="55">
        <v>64.400000000000006</v>
      </c>
      <c r="L173" s="55"/>
      <c r="M173" s="55"/>
      <c r="N173" s="55">
        <v>64.400000000000006</v>
      </c>
      <c r="O173" s="55">
        <v>64.400000000000006</v>
      </c>
    </row>
    <row r="174" spans="1:15" s="15" customFormat="1" ht="44.25" customHeight="1">
      <c r="A174" s="1">
        <v>143</v>
      </c>
      <c r="B174" s="11" t="s">
        <v>75</v>
      </c>
      <c r="C174" s="11" t="s">
        <v>116</v>
      </c>
      <c r="D174" s="11" t="s">
        <v>88</v>
      </c>
      <c r="E174" s="11" t="s">
        <v>177</v>
      </c>
      <c r="F174" s="11" t="s">
        <v>117</v>
      </c>
      <c r="G174" s="11" t="s">
        <v>103</v>
      </c>
      <c r="H174" s="11" t="s">
        <v>207</v>
      </c>
      <c r="I174" s="11" t="s">
        <v>197</v>
      </c>
      <c r="J174" s="45" t="s">
        <v>297</v>
      </c>
      <c r="K174" s="55">
        <v>2320</v>
      </c>
      <c r="L174" s="55"/>
      <c r="M174" s="55"/>
      <c r="N174" s="55">
        <v>2320</v>
      </c>
      <c r="O174" s="55">
        <v>2320</v>
      </c>
    </row>
    <row r="175" spans="1:15" s="15" customFormat="1" ht="120" customHeight="1">
      <c r="A175" s="1">
        <v>144</v>
      </c>
      <c r="B175" s="11" t="s">
        <v>75</v>
      </c>
      <c r="C175" s="11" t="s">
        <v>116</v>
      </c>
      <c r="D175" s="11" t="s">
        <v>88</v>
      </c>
      <c r="E175" s="11" t="s">
        <v>177</v>
      </c>
      <c r="F175" s="11" t="s">
        <v>117</v>
      </c>
      <c r="G175" s="11" t="s">
        <v>103</v>
      </c>
      <c r="H175" s="11" t="s">
        <v>1</v>
      </c>
      <c r="I175" s="11" t="s">
        <v>197</v>
      </c>
      <c r="J175" s="39" t="s">
        <v>3</v>
      </c>
      <c r="K175" s="55">
        <v>11470</v>
      </c>
      <c r="L175" s="55"/>
      <c r="M175" s="55"/>
      <c r="N175" s="55">
        <v>0</v>
      </c>
      <c r="O175" s="55">
        <v>0</v>
      </c>
    </row>
    <row r="176" spans="1:15" s="15" customFormat="1" ht="44.25" customHeight="1">
      <c r="A176" s="1">
        <v>145</v>
      </c>
      <c r="B176" s="11" t="s">
        <v>75</v>
      </c>
      <c r="C176" s="11" t="s">
        <v>116</v>
      </c>
      <c r="D176" s="11" t="s">
        <v>88</v>
      </c>
      <c r="E176" s="11" t="s">
        <v>177</v>
      </c>
      <c r="F176" s="11" t="s">
        <v>117</v>
      </c>
      <c r="G176" s="11" t="s">
        <v>103</v>
      </c>
      <c r="H176" s="11" t="s">
        <v>361</v>
      </c>
      <c r="I176" s="11" t="s">
        <v>197</v>
      </c>
      <c r="J176" s="87" t="s">
        <v>355</v>
      </c>
      <c r="K176" s="55">
        <v>440</v>
      </c>
      <c r="L176" s="55"/>
      <c r="M176" s="55"/>
      <c r="N176" s="55">
        <v>0</v>
      </c>
      <c r="O176" s="55">
        <v>0</v>
      </c>
    </row>
    <row r="177" spans="1:15" s="15" customFormat="1" ht="44.25" customHeight="1">
      <c r="A177" s="1">
        <v>146</v>
      </c>
      <c r="B177" s="11" t="s">
        <v>75</v>
      </c>
      <c r="C177" s="11" t="s">
        <v>116</v>
      </c>
      <c r="D177" s="11" t="s">
        <v>88</v>
      </c>
      <c r="E177" s="11" t="s">
        <v>177</v>
      </c>
      <c r="F177" s="11" t="s">
        <v>117</v>
      </c>
      <c r="G177" s="11" t="s">
        <v>103</v>
      </c>
      <c r="H177" s="11" t="s">
        <v>348</v>
      </c>
      <c r="I177" s="11" t="s">
        <v>197</v>
      </c>
      <c r="J177" s="78" t="s">
        <v>349</v>
      </c>
      <c r="K177" s="55">
        <v>6201.7</v>
      </c>
      <c r="L177" s="55"/>
      <c r="M177" s="55"/>
      <c r="N177" s="55">
        <v>0</v>
      </c>
      <c r="O177" s="55">
        <v>0</v>
      </c>
    </row>
    <row r="178" spans="1:15" s="15" customFormat="1" ht="42" customHeight="1">
      <c r="A178" s="1">
        <v>147</v>
      </c>
      <c r="B178" s="11" t="s">
        <v>75</v>
      </c>
      <c r="C178" s="11" t="s">
        <v>116</v>
      </c>
      <c r="D178" s="11" t="s">
        <v>88</v>
      </c>
      <c r="E178" s="11" t="s">
        <v>177</v>
      </c>
      <c r="F178" s="11" t="s">
        <v>117</v>
      </c>
      <c r="G178" s="11" t="s">
        <v>103</v>
      </c>
      <c r="H178" s="11" t="s">
        <v>344</v>
      </c>
      <c r="I178" s="11" t="s">
        <v>197</v>
      </c>
      <c r="J178" s="82" t="s">
        <v>345</v>
      </c>
      <c r="K178" s="55">
        <v>854</v>
      </c>
      <c r="L178" s="55"/>
      <c r="M178" s="55"/>
      <c r="N178" s="55">
        <v>0</v>
      </c>
      <c r="O178" s="55">
        <v>0</v>
      </c>
    </row>
    <row r="179" spans="1:15" s="15" customFormat="1" ht="47.25" customHeight="1">
      <c r="A179" s="1">
        <v>148</v>
      </c>
      <c r="B179" s="11" t="s">
        <v>75</v>
      </c>
      <c r="C179" s="11" t="s">
        <v>116</v>
      </c>
      <c r="D179" s="11" t="s">
        <v>88</v>
      </c>
      <c r="E179" s="11" t="s">
        <v>177</v>
      </c>
      <c r="F179" s="11" t="s">
        <v>117</v>
      </c>
      <c r="G179" s="11" t="s">
        <v>103</v>
      </c>
      <c r="H179" s="11" t="s">
        <v>362</v>
      </c>
      <c r="I179" s="11" t="s">
        <v>197</v>
      </c>
      <c r="J179" s="85" t="s">
        <v>356</v>
      </c>
      <c r="K179" s="55">
        <v>1208.4000000000001</v>
      </c>
      <c r="L179" s="55"/>
      <c r="M179" s="55"/>
      <c r="N179" s="55">
        <v>0</v>
      </c>
      <c r="O179" s="55">
        <v>0</v>
      </c>
    </row>
    <row r="180" spans="1:15" s="15" customFormat="1" ht="54.75" customHeight="1">
      <c r="A180" s="1">
        <v>149</v>
      </c>
      <c r="B180" s="11" t="s">
        <v>75</v>
      </c>
      <c r="C180" s="11" t="s">
        <v>116</v>
      </c>
      <c r="D180" s="11" t="s">
        <v>88</v>
      </c>
      <c r="E180" s="11" t="s">
        <v>177</v>
      </c>
      <c r="F180" s="11" t="s">
        <v>117</v>
      </c>
      <c r="G180" s="11" t="s">
        <v>103</v>
      </c>
      <c r="H180" s="11" t="s">
        <v>313</v>
      </c>
      <c r="I180" s="11" t="s">
        <v>197</v>
      </c>
      <c r="J180" s="82" t="s">
        <v>314</v>
      </c>
      <c r="K180" s="55">
        <v>3452.6</v>
      </c>
      <c r="L180" s="55"/>
      <c r="M180" s="55"/>
      <c r="N180" s="55">
        <v>0</v>
      </c>
      <c r="O180" s="55">
        <v>0</v>
      </c>
    </row>
    <row r="181" spans="1:15" ht="21.75" customHeight="1">
      <c r="A181" s="1">
        <v>150</v>
      </c>
      <c r="B181" s="5" t="s">
        <v>83</v>
      </c>
      <c r="C181" s="5">
        <v>2</v>
      </c>
      <c r="D181" s="5" t="s">
        <v>88</v>
      </c>
      <c r="E181" s="5" t="s">
        <v>170</v>
      </c>
      <c r="F181" s="5" t="s">
        <v>83</v>
      </c>
      <c r="G181" s="5" t="s">
        <v>84</v>
      </c>
      <c r="H181" s="5" t="s">
        <v>85</v>
      </c>
      <c r="I181" s="5" t="s">
        <v>197</v>
      </c>
      <c r="J181" s="3" t="s">
        <v>183</v>
      </c>
      <c r="K181" s="68">
        <f>K182+K207+K209+K203+K211+K205</f>
        <v>314110</v>
      </c>
      <c r="L181" s="68">
        <f>L182+L207+L209+L203+L211+L205</f>
        <v>0</v>
      </c>
      <c r="M181" s="68">
        <f>M182+M207+M209+M203+M211+M205</f>
        <v>0</v>
      </c>
      <c r="N181" s="68">
        <f>N182+N207+N209+N203+N211+N205</f>
        <v>305942.8</v>
      </c>
      <c r="O181" s="68">
        <f>O182+O207+O209+O203+O211+O205</f>
        <v>303973.29999999993</v>
      </c>
    </row>
    <row r="182" spans="1:15" s="15" customFormat="1" ht="25.5" customHeight="1">
      <c r="A182" s="1">
        <v>151</v>
      </c>
      <c r="B182" s="16" t="s">
        <v>83</v>
      </c>
      <c r="C182" s="16" t="s">
        <v>116</v>
      </c>
      <c r="D182" s="16" t="s">
        <v>88</v>
      </c>
      <c r="E182" s="16" t="s">
        <v>170</v>
      </c>
      <c r="F182" s="16" t="s">
        <v>119</v>
      </c>
      <c r="G182" s="16" t="s">
        <v>84</v>
      </c>
      <c r="H182" s="16" t="s">
        <v>85</v>
      </c>
      <c r="I182" s="16" t="s">
        <v>197</v>
      </c>
      <c r="J182" s="26" t="s">
        <v>166</v>
      </c>
      <c r="K182" s="68">
        <f>K183</f>
        <v>309537.90000000002</v>
      </c>
      <c r="L182" s="68">
        <f>L183</f>
        <v>0</v>
      </c>
      <c r="M182" s="68">
        <f>M183</f>
        <v>0</v>
      </c>
      <c r="N182" s="68">
        <f>N183</f>
        <v>304400.5</v>
      </c>
      <c r="O182" s="68">
        <f>O183</f>
        <v>302446.8</v>
      </c>
    </row>
    <row r="183" spans="1:15" s="15" customFormat="1" ht="25.5" customHeight="1">
      <c r="A183" s="1">
        <v>152</v>
      </c>
      <c r="B183" s="11" t="s">
        <v>83</v>
      </c>
      <c r="C183" s="11" t="s">
        <v>116</v>
      </c>
      <c r="D183" s="11" t="s">
        <v>88</v>
      </c>
      <c r="E183" s="11" t="s">
        <v>170</v>
      </c>
      <c r="F183" s="11" t="s">
        <v>119</v>
      </c>
      <c r="G183" s="11" t="s">
        <v>103</v>
      </c>
      <c r="H183" s="11" t="s">
        <v>85</v>
      </c>
      <c r="I183" s="11" t="s">
        <v>197</v>
      </c>
      <c r="J183" s="21" t="s">
        <v>185</v>
      </c>
      <c r="K183" s="55">
        <f>K184+K185+K186+K187+K188+K189+K190+K191+K192+K193+K194+K195+K196+K197+K198+K199+K200+K201+K202</f>
        <v>309537.90000000002</v>
      </c>
      <c r="L183" s="55">
        <f>L184+L185+L186+L187+L188+L189+L190+L191+L192+L193+L194+L195+L196+L197+L198+L199+L200+L201+L202</f>
        <v>0</v>
      </c>
      <c r="M183" s="55">
        <f>M184+M185+M186+M187+M188+M189+M190+M191+M192+M193+M194+M195+M196+M197+M198+M199+M200+M201+M202</f>
        <v>0</v>
      </c>
      <c r="N183" s="55">
        <f>N184+N185+N186+N187+N188+N189+N190+N191+N192+N193+N194+N195+N196+N197+N198+N199+N200+N201+N202</f>
        <v>304400.5</v>
      </c>
      <c r="O183" s="55">
        <f>O184+O185+O186+O187+O188+O189+O190+O191+O192+O193+O194+O195+O196+O197+O198+O199+O200+O201+O202</f>
        <v>302446.8</v>
      </c>
    </row>
    <row r="184" spans="1:15" s="15" customFormat="1" ht="79.5" customHeight="1">
      <c r="A184" s="1">
        <v>153</v>
      </c>
      <c r="B184" s="11" t="s">
        <v>75</v>
      </c>
      <c r="C184" s="11" t="s">
        <v>116</v>
      </c>
      <c r="D184" s="11" t="s">
        <v>88</v>
      </c>
      <c r="E184" s="11" t="s">
        <v>170</v>
      </c>
      <c r="F184" s="11" t="s">
        <v>119</v>
      </c>
      <c r="G184" s="11" t="s">
        <v>103</v>
      </c>
      <c r="H184" s="11" t="s">
        <v>222</v>
      </c>
      <c r="I184" s="11" t="s">
        <v>197</v>
      </c>
      <c r="J184" s="45" t="s">
        <v>269</v>
      </c>
      <c r="K184" s="55">
        <v>734.7</v>
      </c>
      <c r="L184" s="55"/>
      <c r="M184" s="55"/>
      <c r="N184" s="55">
        <v>734.7</v>
      </c>
      <c r="O184" s="55">
        <v>734.7</v>
      </c>
    </row>
    <row r="185" spans="1:15" s="15" customFormat="1" ht="91.5" customHeight="1">
      <c r="A185" s="1">
        <v>154</v>
      </c>
      <c r="B185" s="11" t="s">
        <v>75</v>
      </c>
      <c r="C185" s="11" t="s">
        <v>116</v>
      </c>
      <c r="D185" s="11" t="s">
        <v>88</v>
      </c>
      <c r="E185" s="11" t="s">
        <v>170</v>
      </c>
      <c r="F185" s="11" t="s">
        <v>119</v>
      </c>
      <c r="G185" s="11" t="s">
        <v>103</v>
      </c>
      <c r="H185" s="11" t="s">
        <v>198</v>
      </c>
      <c r="I185" s="11" t="s">
        <v>197</v>
      </c>
      <c r="J185" s="45" t="s">
        <v>270</v>
      </c>
      <c r="K185" s="55">
        <v>12.8</v>
      </c>
      <c r="L185" s="55"/>
      <c r="M185" s="55"/>
      <c r="N185" s="55">
        <v>12.7</v>
      </c>
      <c r="O185" s="55">
        <v>16.7</v>
      </c>
    </row>
    <row r="186" spans="1:15" s="15" customFormat="1" ht="183" customHeight="1">
      <c r="A186" s="1">
        <v>155</v>
      </c>
      <c r="B186" s="11" t="s">
        <v>75</v>
      </c>
      <c r="C186" s="11" t="s">
        <v>116</v>
      </c>
      <c r="D186" s="11" t="s">
        <v>88</v>
      </c>
      <c r="E186" s="11" t="s">
        <v>170</v>
      </c>
      <c r="F186" s="11" t="s">
        <v>119</v>
      </c>
      <c r="G186" s="11" t="s">
        <v>103</v>
      </c>
      <c r="H186" s="11" t="s">
        <v>169</v>
      </c>
      <c r="I186" s="11" t="s">
        <v>197</v>
      </c>
      <c r="J186" s="36" t="s">
        <v>271</v>
      </c>
      <c r="K186" s="55">
        <v>27076.6</v>
      </c>
      <c r="L186" s="55"/>
      <c r="M186" s="55"/>
      <c r="N186" s="55">
        <v>26482.400000000001</v>
      </c>
      <c r="O186" s="55">
        <v>26482.400000000001</v>
      </c>
    </row>
    <row r="187" spans="1:15" s="15" customFormat="1" ht="184.5" customHeight="1">
      <c r="A187" s="1">
        <v>156</v>
      </c>
      <c r="B187" s="11" t="s">
        <v>75</v>
      </c>
      <c r="C187" s="11" t="s">
        <v>116</v>
      </c>
      <c r="D187" s="11" t="s">
        <v>88</v>
      </c>
      <c r="E187" s="11" t="s">
        <v>170</v>
      </c>
      <c r="F187" s="11" t="s">
        <v>119</v>
      </c>
      <c r="G187" s="11" t="s">
        <v>103</v>
      </c>
      <c r="H187" s="11" t="s">
        <v>168</v>
      </c>
      <c r="I187" s="11" t="s">
        <v>197</v>
      </c>
      <c r="J187" s="36" t="s">
        <v>272</v>
      </c>
      <c r="K187" s="55">
        <v>23984.5</v>
      </c>
      <c r="L187" s="55"/>
      <c r="M187" s="55"/>
      <c r="N187" s="55">
        <v>23744.5</v>
      </c>
      <c r="O187" s="55">
        <v>23744.5</v>
      </c>
    </row>
    <row r="188" spans="1:15" s="15" customFormat="1" ht="79.5" customHeight="1">
      <c r="A188" s="1">
        <v>157</v>
      </c>
      <c r="B188" s="11" t="s">
        <v>75</v>
      </c>
      <c r="C188" s="11" t="s">
        <v>116</v>
      </c>
      <c r="D188" s="11" t="s">
        <v>88</v>
      </c>
      <c r="E188" s="11" t="s">
        <v>170</v>
      </c>
      <c r="F188" s="11" t="s">
        <v>119</v>
      </c>
      <c r="G188" s="11" t="s">
        <v>103</v>
      </c>
      <c r="H188" s="11" t="s">
        <v>159</v>
      </c>
      <c r="I188" s="11" t="s">
        <v>197</v>
      </c>
      <c r="J188" s="75" t="s">
        <v>273</v>
      </c>
      <c r="K188" s="55">
        <v>63</v>
      </c>
      <c r="L188" s="55"/>
      <c r="M188" s="55"/>
      <c r="N188" s="55">
        <v>63</v>
      </c>
      <c r="O188" s="55">
        <v>63</v>
      </c>
    </row>
    <row r="189" spans="1:15" s="15" customFormat="1" ht="72" customHeight="1">
      <c r="A189" s="1">
        <v>158</v>
      </c>
      <c r="B189" s="11" t="s">
        <v>75</v>
      </c>
      <c r="C189" s="11" t="s">
        <v>116</v>
      </c>
      <c r="D189" s="11" t="s">
        <v>88</v>
      </c>
      <c r="E189" s="11" t="s">
        <v>170</v>
      </c>
      <c r="F189" s="11" t="s">
        <v>119</v>
      </c>
      <c r="G189" s="11" t="s">
        <v>103</v>
      </c>
      <c r="H189" s="11" t="s">
        <v>153</v>
      </c>
      <c r="I189" s="11" t="s">
        <v>197</v>
      </c>
      <c r="J189" s="36" t="s">
        <v>274</v>
      </c>
      <c r="K189" s="55">
        <v>69.599999999999994</v>
      </c>
      <c r="L189" s="55"/>
      <c r="M189" s="55"/>
      <c r="N189" s="55">
        <v>69.599999999999994</v>
      </c>
      <c r="O189" s="55">
        <v>69.599999999999994</v>
      </c>
    </row>
    <row r="190" spans="1:15" s="15" customFormat="1" ht="67.5" customHeight="1">
      <c r="A190" s="1">
        <v>159</v>
      </c>
      <c r="B190" s="11" t="s">
        <v>75</v>
      </c>
      <c r="C190" s="11" t="s">
        <v>116</v>
      </c>
      <c r="D190" s="11" t="s">
        <v>88</v>
      </c>
      <c r="E190" s="11" t="s">
        <v>170</v>
      </c>
      <c r="F190" s="11" t="s">
        <v>119</v>
      </c>
      <c r="G190" s="11" t="s">
        <v>103</v>
      </c>
      <c r="H190" s="11" t="s">
        <v>150</v>
      </c>
      <c r="I190" s="11" t="s">
        <v>197</v>
      </c>
      <c r="J190" s="36" t="s">
        <v>275</v>
      </c>
      <c r="K190" s="55">
        <v>4467.8</v>
      </c>
      <c r="L190" s="66"/>
      <c r="M190" s="66"/>
      <c r="N190" s="66">
        <v>4463.5</v>
      </c>
      <c r="O190" s="66">
        <v>4465.3999999999996</v>
      </c>
    </row>
    <row r="191" spans="1:15" s="15" customFormat="1" ht="84.75" customHeight="1">
      <c r="A191" s="1">
        <v>160</v>
      </c>
      <c r="B191" s="11" t="s">
        <v>75</v>
      </c>
      <c r="C191" s="11" t="s">
        <v>116</v>
      </c>
      <c r="D191" s="11" t="s">
        <v>88</v>
      </c>
      <c r="E191" s="11" t="s">
        <v>170</v>
      </c>
      <c r="F191" s="11" t="s">
        <v>119</v>
      </c>
      <c r="G191" s="11" t="s">
        <v>103</v>
      </c>
      <c r="H191" s="11" t="s">
        <v>145</v>
      </c>
      <c r="I191" s="11" t="s">
        <v>197</v>
      </c>
      <c r="J191" s="36" t="s">
        <v>276</v>
      </c>
      <c r="K191" s="55">
        <v>798.7</v>
      </c>
      <c r="L191" s="55"/>
      <c r="M191" s="55"/>
      <c r="N191" s="55">
        <v>798.7</v>
      </c>
      <c r="O191" s="55">
        <v>798.7</v>
      </c>
    </row>
    <row r="192" spans="1:15" s="15" customFormat="1" ht="73.5" customHeight="1">
      <c r="A192" s="1">
        <v>161</v>
      </c>
      <c r="B192" s="11" t="s">
        <v>75</v>
      </c>
      <c r="C192" s="11" t="s">
        <v>116</v>
      </c>
      <c r="D192" s="11" t="s">
        <v>88</v>
      </c>
      <c r="E192" s="11" t="s">
        <v>170</v>
      </c>
      <c r="F192" s="11" t="s">
        <v>119</v>
      </c>
      <c r="G192" s="11" t="s">
        <v>103</v>
      </c>
      <c r="H192" s="11" t="s">
        <v>154</v>
      </c>
      <c r="I192" s="11" t="s">
        <v>197</v>
      </c>
      <c r="J192" s="36" t="s">
        <v>277</v>
      </c>
      <c r="K192" s="55">
        <v>66.7</v>
      </c>
      <c r="L192" s="55"/>
      <c r="M192" s="55"/>
      <c r="N192" s="55">
        <v>66.7</v>
      </c>
      <c r="O192" s="55">
        <v>66.7</v>
      </c>
    </row>
    <row r="193" spans="1:15" s="15" customFormat="1" ht="81.75" customHeight="1">
      <c r="A193" s="1">
        <v>162</v>
      </c>
      <c r="B193" s="11" t="s">
        <v>75</v>
      </c>
      <c r="C193" s="11" t="s">
        <v>116</v>
      </c>
      <c r="D193" s="11" t="s">
        <v>88</v>
      </c>
      <c r="E193" s="11" t="s">
        <v>170</v>
      </c>
      <c r="F193" s="11" t="s">
        <v>119</v>
      </c>
      <c r="G193" s="11" t="s">
        <v>103</v>
      </c>
      <c r="H193" s="11" t="s">
        <v>152</v>
      </c>
      <c r="I193" s="11" t="s">
        <v>197</v>
      </c>
      <c r="J193" s="36" t="s">
        <v>278</v>
      </c>
      <c r="K193" s="55">
        <v>1860.3</v>
      </c>
      <c r="L193" s="55"/>
      <c r="M193" s="55"/>
      <c r="N193" s="55">
        <v>1860.3</v>
      </c>
      <c r="O193" s="55">
        <v>1860.3</v>
      </c>
    </row>
    <row r="194" spans="1:15" s="15" customFormat="1" ht="138" customHeight="1">
      <c r="A194" s="1">
        <v>163</v>
      </c>
      <c r="B194" s="11" t="s">
        <v>75</v>
      </c>
      <c r="C194" s="11" t="s">
        <v>116</v>
      </c>
      <c r="D194" s="11" t="s">
        <v>88</v>
      </c>
      <c r="E194" s="11" t="s">
        <v>170</v>
      </c>
      <c r="F194" s="11" t="s">
        <v>119</v>
      </c>
      <c r="G194" s="11" t="s">
        <v>103</v>
      </c>
      <c r="H194" s="11" t="s">
        <v>149</v>
      </c>
      <c r="I194" s="11" t="s">
        <v>197</v>
      </c>
      <c r="J194" s="36" t="s">
        <v>279</v>
      </c>
      <c r="K194" s="55">
        <v>80</v>
      </c>
      <c r="L194" s="66"/>
      <c r="M194" s="66"/>
      <c r="N194" s="66">
        <v>80</v>
      </c>
      <c r="O194" s="66">
        <v>80</v>
      </c>
    </row>
    <row r="195" spans="1:15" s="15" customFormat="1" ht="188.25" customHeight="1">
      <c r="A195" s="1">
        <v>164</v>
      </c>
      <c r="B195" s="11" t="s">
        <v>75</v>
      </c>
      <c r="C195" s="11" t="s">
        <v>116</v>
      </c>
      <c r="D195" s="11" t="s">
        <v>88</v>
      </c>
      <c r="E195" s="11" t="s">
        <v>170</v>
      </c>
      <c r="F195" s="11" t="s">
        <v>119</v>
      </c>
      <c r="G195" s="11" t="s">
        <v>103</v>
      </c>
      <c r="H195" s="11" t="s">
        <v>146</v>
      </c>
      <c r="I195" s="11" t="s">
        <v>197</v>
      </c>
      <c r="J195" s="36" t="s">
        <v>280</v>
      </c>
      <c r="K195" s="55">
        <v>166258.29999999999</v>
      </c>
      <c r="L195" s="55"/>
      <c r="M195" s="55"/>
      <c r="N195" s="55">
        <v>164642.9</v>
      </c>
      <c r="O195" s="55">
        <v>164642.9</v>
      </c>
    </row>
    <row r="196" spans="1:15" s="15" customFormat="1" ht="103.5" customHeight="1">
      <c r="A196" s="1">
        <v>165</v>
      </c>
      <c r="B196" s="11" t="s">
        <v>75</v>
      </c>
      <c r="C196" s="11" t="s">
        <v>116</v>
      </c>
      <c r="D196" s="11" t="s">
        <v>88</v>
      </c>
      <c r="E196" s="11" t="s">
        <v>170</v>
      </c>
      <c r="F196" s="11" t="s">
        <v>119</v>
      </c>
      <c r="G196" s="11" t="s">
        <v>103</v>
      </c>
      <c r="H196" s="11" t="s">
        <v>148</v>
      </c>
      <c r="I196" s="11" t="s">
        <v>197</v>
      </c>
      <c r="J196" s="36" t="s">
        <v>281</v>
      </c>
      <c r="K196" s="55">
        <v>9937.2000000000007</v>
      </c>
      <c r="L196" s="55"/>
      <c r="M196" s="55"/>
      <c r="N196" s="55">
        <v>9375.2999999999993</v>
      </c>
      <c r="O196" s="55">
        <v>10260.5</v>
      </c>
    </row>
    <row r="197" spans="1:15" s="15" customFormat="1" ht="86.25" customHeight="1">
      <c r="A197" s="1">
        <v>166</v>
      </c>
      <c r="B197" s="11" t="s">
        <v>75</v>
      </c>
      <c r="C197" s="11" t="s">
        <v>116</v>
      </c>
      <c r="D197" s="11" t="s">
        <v>88</v>
      </c>
      <c r="E197" s="11" t="s">
        <v>170</v>
      </c>
      <c r="F197" s="11" t="s">
        <v>119</v>
      </c>
      <c r="G197" s="11" t="s">
        <v>103</v>
      </c>
      <c r="H197" s="11" t="s">
        <v>158</v>
      </c>
      <c r="I197" s="11" t="s">
        <v>197</v>
      </c>
      <c r="J197" s="36" t="s">
        <v>282</v>
      </c>
      <c r="K197" s="55">
        <v>5240.3</v>
      </c>
      <c r="L197" s="55"/>
      <c r="M197" s="55"/>
      <c r="N197" s="55">
        <v>5449.9</v>
      </c>
      <c r="O197" s="55">
        <v>5449.9</v>
      </c>
    </row>
    <row r="198" spans="1:15" s="15" customFormat="1" ht="138" customHeight="1">
      <c r="A198" s="1">
        <v>167</v>
      </c>
      <c r="B198" s="11" t="s">
        <v>75</v>
      </c>
      <c r="C198" s="11" t="s">
        <v>116</v>
      </c>
      <c r="D198" s="11" t="s">
        <v>88</v>
      </c>
      <c r="E198" s="11" t="s">
        <v>170</v>
      </c>
      <c r="F198" s="11" t="s">
        <v>119</v>
      </c>
      <c r="G198" s="11" t="s">
        <v>103</v>
      </c>
      <c r="H198" s="11" t="s">
        <v>248</v>
      </c>
      <c r="I198" s="11" t="s">
        <v>197</v>
      </c>
      <c r="J198" s="45" t="s">
        <v>283</v>
      </c>
      <c r="K198" s="55">
        <v>0</v>
      </c>
      <c r="L198" s="55"/>
      <c r="M198" s="55"/>
      <c r="N198" s="55">
        <v>3749.6</v>
      </c>
      <c r="O198" s="55">
        <v>904.8</v>
      </c>
    </row>
    <row r="199" spans="1:15" s="15" customFormat="1" ht="189.75" customHeight="1">
      <c r="A199" s="1">
        <v>168</v>
      </c>
      <c r="B199" s="11" t="s">
        <v>75</v>
      </c>
      <c r="C199" s="11" t="s">
        <v>116</v>
      </c>
      <c r="D199" s="11" t="s">
        <v>88</v>
      </c>
      <c r="E199" s="11" t="s">
        <v>170</v>
      </c>
      <c r="F199" s="11" t="s">
        <v>119</v>
      </c>
      <c r="G199" s="11" t="s">
        <v>103</v>
      </c>
      <c r="H199" s="11" t="s">
        <v>147</v>
      </c>
      <c r="I199" s="11" t="s">
        <v>197</v>
      </c>
      <c r="J199" s="36" t="s">
        <v>284</v>
      </c>
      <c r="K199" s="55">
        <v>46408</v>
      </c>
      <c r="L199" s="55"/>
      <c r="M199" s="55"/>
      <c r="N199" s="55">
        <v>43415</v>
      </c>
      <c r="O199" s="55">
        <v>43415</v>
      </c>
    </row>
    <row r="200" spans="1:15" s="15" customFormat="1" ht="104.25" customHeight="1">
      <c r="A200" s="1">
        <v>169</v>
      </c>
      <c r="B200" s="11" t="s">
        <v>75</v>
      </c>
      <c r="C200" s="11" t="s">
        <v>116</v>
      </c>
      <c r="D200" s="11" t="s">
        <v>88</v>
      </c>
      <c r="E200" s="11" t="s">
        <v>170</v>
      </c>
      <c r="F200" s="11" t="s">
        <v>119</v>
      </c>
      <c r="G200" s="11" t="s">
        <v>103</v>
      </c>
      <c r="H200" s="11" t="s">
        <v>144</v>
      </c>
      <c r="I200" s="11" t="s">
        <v>197</v>
      </c>
      <c r="J200" s="36" t="s">
        <v>285</v>
      </c>
      <c r="K200" s="55">
        <v>15438.4</v>
      </c>
      <c r="L200" s="66"/>
      <c r="M200" s="66"/>
      <c r="N200" s="66">
        <v>12350.7</v>
      </c>
      <c r="O200" s="66">
        <v>12350.7</v>
      </c>
    </row>
    <row r="201" spans="1:15" s="15" customFormat="1" ht="76.5" customHeight="1">
      <c r="A201" s="1">
        <v>170</v>
      </c>
      <c r="B201" s="22" t="s">
        <v>75</v>
      </c>
      <c r="C201" s="22" t="s">
        <v>116</v>
      </c>
      <c r="D201" s="22" t="s">
        <v>88</v>
      </c>
      <c r="E201" s="22" t="s">
        <v>170</v>
      </c>
      <c r="F201" s="22" t="s">
        <v>119</v>
      </c>
      <c r="G201" s="22" t="s">
        <v>103</v>
      </c>
      <c r="H201" s="22" t="s">
        <v>151</v>
      </c>
      <c r="I201" s="22" t="s">
        <v>197</v>
      </c>
      <c r="J201" s="36" t="s">
        <v>286</v>
      </c>
      <c r="K201" s="64">
        <v>729.9</v>
      </c>
      <c r="L201" s="65"/>
      <c r="M201" s="65"/>
      <c r="N201" s="65">
        <v>729.9</v>
      </c>
      <c r="O201" s="65">
        <v>729.9</v>
      </c>
    </row>
    <row r="202" spans="1:15" s="15" customFormat="1" ht="65.25" customHeight="1">
      <c r="A202" s="1">
        <v>171</v>
      </c>
      <c r="B202" s="22" t="s">
        <v>75</v>
      </c>
      <c r="C202" s="22" t="s">
        <v>116</v>
      </c>
      <c r="D202" s="22" t="s">
        <v>88</v>
      </c>
      <c r="E202" s="22" t="s">
        <v>170</v>
      </c>
      <c r="F202" s="22" t="s">
        <v>119</v>
      </c>
      <c r="G202" s="22" t="s">
        <v>103</v>
      </c>
      <c r="H202" s="22" t="s">
        <v>187</v>
      </c>
      <c r="I202" s="22" t="s">
        <v>197</v>
      </c>
      <c r="J202" s="36" t="s">
        <v>287</v>
      </c>
      <c r="K202" s="64">
        <v>6311.1</v>
      </c>
      <c r="L202" s="65"/>
      <c r="M202" s="65"/>
      <c r="N202" s="65">
        <v>6311.1</v>
      </c>
      <c r="O202" s="65">
        <v>6311.1</v>
      </c>
    </row>
    <row r="203" spans="1:15" s="15" customFormat="1" ht="54.75" customHeight="1">
      <c r="A203" s="1">
        <v>172</v>
      </c>
      <c r="B203" s="33" t="s">
        <v>83</v>
      </c>
      <c r="C203" s="33" t="s">
        <v>116</v>
      </c>
      <c r="D203" s="33" t="s">
        <v>88</v>
      </c>
      <c r="E203" s="33" t="s">
        <v>170</v>
      </c>
      <c r="F203" s="33" t="s">
        <v>189</v>
      </c>
      <c r="G203" s="33" t="s">
        <v>84</v>
      </c>
      <c r="H203" s="33" t="s">
        <v>85</v>
      </c>
      <c r="I203" s="33" t="s">
        <v>197</v>
      </c>
      <c r="J203" s="32" t="s">
        <v>190</v>
      </c>
      <c r="K203" s="67">
        <f>K204</f>
        <v>696.3</v>
      </c>
      <c r="L203" s="67">
        <f>L204</f>
        <v>0</v>
      </c>
      <c r="M203" s="67">
        <f>M204</f>
        <v>0</v>
      </c>
      <c r="N203" s="67">
        <f>N204</f>
        <v>696.3</v>
      </c>
      <c r="O203" s="67">
        <f>O204</f>
        <v>696.3</v>
      </c>
    </row>
    <row r="204" spans="1:15" s="15" customFormat="1" ht="51.75" customHeight="1">
      <c r="A204" s="1">
        <v>173</v>
      </c>
      <c r="B204" s="11" t="s">
        <v>75</v>
      </c>
      <c r="C204" s="11" t="s">
        <v>116</v>
      </c>
      <c r="D204" s="11" t="s">
        <v>88</v>
      </c>
      <c r="E204" s="11" t="s">
        <v>170</v>
      </c>
      <c r="F204" s="11" t="s">
        <v>189</v>
      </c>
      <c r="G204" s="11" t="s">
        <v>103</v>
      </c>
      <c r="H204" s="11" t="s">
        <v>85</v>
      </c>
      <c r="I204" s="11" t="s">
        <v>197</v>
      </c>
      <c r="J204" s="34" t="s">
        <v>202</v>
      </c>
      <c r="K204" s="55">
        <v>696.3</v>
      </c>
      <c r="L204" s="66"/>
      <c r="M204" s="66"/>
      <c r="N204" s="66">
        <v>696.3</v>
      </c>
      <c r="O204" s="66">
        <v>696.3</v>
      </c>
    </row>
    <row r="205" spans="1:15" s="15" customFormat="1" ht="51.75" customHeight="1">
      <c r="A205" s="1">
        <v>174</v>
      </c>
      <c r="B205" s="16" t="s">
        <v>83</v>
      </c>
      <c r="C205" s="16" t="s">
        <v>116</v>
      </c>
      <c r="D205" s="16" t="s">
        <v>88</v>
      </c>
      <c r="E205" s="16" t="s">
        <v>179</v>
      </c>
      <c r="F205" s="16" t="s">
        <v>363</v>
      </c>
      <c r="G205" s="16" t="s">
        <v>84</v>
      </c>
      <c r="H205" s="16" t="s">
        <v>85</v>
      </c>
      <c r="I205" s="16" t="s">
        <v>197</v>
      </c>
      <c r="J205" s="79" t="s">
        <v>364</v>
      </c>
      <c r="K205" s="68">
        <f>K206</f>
        <v>2921.9</v>
      </c>
      <c r="L205" s="68">
        <f>L206</f>
        <v>0</v>
      </c>
      <c r="M205" s="68">
        <f>M206</f>
        <v>0</v>
      </c>
      <c r="N205" s="68">
        <f>N206</f>
        <v>0</v>
      </c>
      <c r="O205" s="68">
        <f>O206</f>
        <v>0</v>
      </c>
    </row>
    <row r="206" spans="1:15" s="15" customFormat="1" ht="62.25" customHeight="1">
      <c r="A206" s="1">
        <v>175</v>
      </c>
      <c r="B206" s="11" t="s">
        <v>75</v>
      </c>
      <c r="C206" s="11" t="s">
        <v>116</v>
      </c>
      <c r="D206" s="11" t="s">
        <v>88</v>
      </c>
      <c r="E206" s="11" t="s">
        <v>179</v>
      </c>
      <c r="F206" s="11" t="s">
        <v>363</v>
      </c>
      <c r="G206" s="11" t="s">
        <v>103</v>
      </c>
      <c r="H206" s="11" t="s">
        <v>85</v>
      </c>
      <c r="I206" s="11" t="s">
        <v>197</v>
      </c>
      <c r="J206" s="84" t="s">
        <v>357</v>
      </c>
      <c r="K206" s="55">
        <v>2921.9</v>
      </c>
      <c r="L206" s="66"/>
      <c r="M206" s="66"/>
      <c r="N206" s="66">
        <v>0</v>
      </c>
      <c r="O206" s="66">
        <v>0</v>
      </c>
    </row>
    <row r="207" spans="1:15" s="15" customFormat="1" ht="26.25" customHeight="1">
      <c r="A207" s="1">
        <v>176</v>
      </c>
      <c r="B207" s="16" t="s">
        <v>83</v>
      </c>
      <c r="C207" s="16" t="s">
        <v>116</v>
      </c>
      <c r="D207" s="16" t="s">
        <v>88</v>
      </c>
      <c r="E207" s="16" t="s">
        <v>179</v>
      </c>
      <c r="F207" s="16" t="s">
        <v>184</v>
      </c>
      <c r="G207" s="16" t="s">
        <v>84</v>
      </c>
      <c r="H207" s="16" t="s">
        <v>85</v>
      </c>
      <c r="I207" s="16" t="s">
        <v>197</v>
      </c>
      <c r="J207" s="26" t="s">
        <v>157</v>
      </c>
      <c r="K207" s="68">
        <f>K208</f>
        <v>774.8</v>
      </c>
      <c r="L207" s="68">
        <f>L208</f>
        <v>0</v>
      </c>
      <c r="M207" s="68">
        <f>M208</f>
        <v>0</v>
      </c>
      <c r="N207" s="68">
        <f>N208</f>
        <v>785.9</v>
      </c>
      <c r="O207" s="68">
        <f>O208</f>
        <v>828.1</v>
      </c>
    </row>
    <row r="208" spans="1:15" s="15" customFormat="1" ht="37.5" customHeight="1">
      <c r="A208" s="1">
        <v>177</v>
      </c>
      <c r="B208" s="11" t="s">
        <v>75</v>
      </c>
      <c r="C208" s="11" t="s">
        <v>116</v>
      </c>
      <c r="D208" s="11" t="s">
        <v>88</v>
      </c>
      <c r="E208" s="11" t="s">
        <v>179</v>
      </c>
      <c r="F208" s="11" t="s">
        <v>184</v>
      </c>
      <c r="G208" s="11" t="s">
        <v>103</v>
      </c>
      <c r="H208" s="11" t="s">
        <v>85</v>
      </c>
      <c r="I208" s="11" t="s">
        <v>197</v>
      </c>
      <c r="J208" s="37" t="s">
        <v>200</v>
      </c>
      <c r="K208" s="69">
        <v>774.8</v>
      </c>
      <c r="L208" s="55"/>
      <c r="M208" s="55"/>
      <c r="N208" s="55">
        <v>785.9</v>
      </c>
      <c r="O208" s="55">
        <v>828.1</v>
      </c>
    </row>
    <row r="209" spans="1:15" s="15" customFormat="1" ht="38.25" customHeight="1">
      <c r="A209" s="1">
        <v>178</v>
      </c>
      <c r="B209" s="16" t="s">
        <v>83</v>
      </c>
      <c r="C209" s="16" t="s">
        <v>116</v>
      </c>
      <c r="D209" s="16" t="s">
        <v>88</v>
      </c>
      <c r="E209" s="16" t="s">
        <v>179</v>
      </c>
      <c r="F209" s="16" t="s">
        <v>125</v>
      </c>
      <c r="G209" s="16" t="s">
        <v>84</v>
      </c>
      <c r="H209" s="16" t="s">
        <v>85</v>
      </c>
      <c r="I209" s="16" t="s">
        <v>197</v>
      </c>
      <c r="J209" s="32" t="s">
        <v>188</v>
      </c>
      <c r="K209" s="68">
        <f>K210</f>
        <v>5.0999999999999996</v>
      </c>
      <c r="L209" s="68">
        <f>L210</f>
        <v>0</v>
      </c>
      <c r="M209" s="68">
        <f>M210</f>
        <v>0</v>
      </c>
      <c r="N209" s="68">
        <f>N210</f>
        <v>60.1</v>
      </c>
      <c r="O209" s="68">
        <f>O210</f>
        <v>2.1</v>
      </c>
    </row>
    <row r="210" spans="1:15" s="15" customFormat="1" ht="53.25" customHeight="1">
      <c r="A210" s="1">
        <v>179</v>
      </c>
      <c r="B210" s="11" t="s">
        <v>75</v>
      </c>
      <c r="C210" s="11" t="s">
        <v>116</v>
      </c>
      <c r="D210" s="11" t="s">
        <v>88</v>
      </c>
      <c r="E210" s="11" t="s">
        <v>179</v>
      </c>
      <c r="F210" s="11" t="s">
        <v>125</v>
      </c>
      <c r="G210" s="11" t="s">
        <v>103</v>
      </c>
      <c r="H210" s="11" t="s">
        <v>85</v>
      </c>
      <c r="I210" s="11" t="s">
        <v>197</v>
      </c>
      <c r="J210" s="34" t="s">
        <v>201</v>
      </c>
      <c r="K210" s="55">
        <v>5.0999999999999996</v>
      </c>
      <c r="L210" s="55"/>
      <c r="M210" s="55"/>
      <c r="N210" s="55">
        <v>60.1</v>
      </c>
      <c r="O210" s="55">
        <v>2.1</v>
      </c>
    </row>
    <row r="211" spans="1:15" s="15" customFormat="1" ht="33.75" customHeight="1">
      <c r="A211" s="1">
        <v>180</v>
      </c>
      <c r="B211" s="16" t="s">
        <v>75</v>
      </c>
      <c r="C211" s="16" t="s">
        <v>116</v>
      </c>
      <c r="D211" s="16" t="s">
        <v>88</v>
      </c>
      <c r="E211" s="16" t="s">
        <v>179</v>
      </c>
      <c r="F211" s="16" t="s">
        <v>317</v>
      </c>
      <c r="G211" s="16" t="s">
        <v>103</v>
      </c>
      <c r="H211" s="16" t="s">
        <v>85</v>
      </c>
      <c r="I211" s="16" t="s">
        <v>197</v>
      </c>
      <c r="J211" s="41" t="s">
        <v>316</v>
      </c>
      <c r="K211" s="68">
        <f>K212</f>
        <v>174</v>
      </c>
      <c r="L211" s="68">
        <f>L212</f>
        <v>0</v>
      </c>
      <c r="M211" s="68">
        <f>M212</f>
        <v>0</v>
      </c>
      <c r="N211" s="68">
        <f>N212</f>
        <v>0</v>
      </c>
      <c r="O211" s="68">
        <f>O212</f>
        <v>0</v>
      </c>
    </row>
    <row r="212" spans="1:15" s="15" customFormat="1" ht="32.25" customHeight="1">
      <c r="A212" s="1">
        <v>181</v>
      </c>
      <c r="B212" s="11" t="s">
        <v>75</v>
      </c>
      <c r="C212" s="11" t="s">
        <v>116</v>
      </c>
      <c r="D212" s="11" t="s">
        <v>88</v>
      </c>
      <c r="E212" s="11" t="s">
        <v>179</v>
      </c>
      <c r="F212" s="11" t="s">
        <v>317</v>
      </c>
      <c r="G212" s="11" t="s">
        <v>103</v>
      </c>
      <c r="H212" s="11" t="s">
        <v>85</v>
      </c>
      <c r="I212" s="11" t="s">
        <v>197</v>
      </c>
      <c r="J212" s="40" t="s">
        <v>315</v>
      </c>
      <c r="K212" s="55">
        <v>174</v>
      </c>
      <c r="L212" s="55"/>
      <c r="M212" s="55"/>
      <c r="N212" s="55">
        <v>0</v>
      </c>
      <c r="O212" s="55">
        <v>0</v>
      </c>
    </row>
    <row r="213" spans="1:15" s="15" customFormat="1" ht="21.75" customHeight="1">
      <c r="A213" s="1">
        <v>182</v>
      </c>
      <c r="B213" s="16" t="s">
        <v>83</v>
      </c>
      <c r="C213" s="16" t="s">
        <v>116</v>
      </c>
      <c r="D213" s="16" t="s">
        <v>88</v>
      </c>
      <c r="E213" s="16" t="s">
        <v>262</v>
      </c>
      <c r="F213" s="16" t="s">
        <v>83</v>
      </c>
      <c r="G213" s="16" t="s">
        <v>84</v>
      </c>
      <c r="H213" s="16" t="s">
        <v>85</v>
      </c>
      <c r="I213" s="16" t="s">
        <v>197</v>
      </c>
      <c r="J213" s="72" t="s">
        <v>261</v>
      </c>
      <c r="K213" s="68">
        <f>K214+K216+K218+K220</f>
        <v>72871.600000000006</v>
      </c>
      <c r="L213" s="68">
        <f>L214+L216+L218+L220</f>
        <v>0</v>
      </c>
      <c r="M213" s="68">
        <f>M214+M216+M218+M220</f>
        <v>0</v>
      </c>
      <c r="N213" s="68">
        <f>N214+N216+N218+N220</f>
        <v>59166</v>
      </c>
      <c r="O213" s="68">
        <f>O214+O216+O218+O220</f>
        <v>59166</v>
      </c>
    </row>
    <row r="214" spans="1:15" s="15" customFormat="1" ht="53.25" customHeight="1">
      <c r="A214" s="1">
        <v>183</v>
      </c>
      <c r="B214" s="11" t="s">
        <v>75</v>
      </c>
      <c r="C214" s="11" t="s">
        <v>116</v>
      </c>
      <c r="D214" s="11" t="s">
        <v>88</v>
      </c>
      <c r="E214" s="11" t="s">
        <v>262</v>
      </c>
      <c r="F214" s="11" t="s">
        <v>265</v>
      </c>
      <c r="G214" s="11" t="s">
        <v>84</v>
      </c>
      <c r="H214" s="11" t="s">
        <v>85</v>
      </c>
      <c r="I214" s="11" t="s">
        <v>197</v>
      </c>
      <c r="J214" s="71" t="s">
        <v>263</v>
      </c>
      <c r="K214" s="55">
        <f>K215</f>
        <v>54581.1</v>
      </c>
      <c r="L214" s="55">
        <f>L215</f>
        <v>0</v>
      </c>
      <c r="M214" s="55">
        <f>M215</f>
        <v>0</v>
      </c>
      <c r="N214" s="55">
        <f>N215</f>
        <v>42878</v>
      </c>
      <c r="O214" s="55">
        <f>O215</f>
        <v>42878</v>
      </c>
    </row>
    <row r="215" spans="1:15" s="15" customFormat="1" ht="53.25" customHeight="1">
      <c r="A215" s="1">
        <v>184</v>
      </c>
      <c r="B215" s="11" t="s">
        <v>75</v>
      </c>
      <c r="C215" s="11" t="s">
        <v>116</v>
      </c>
      <c r="D215" s="11" t="s">
        <v>88</v>
      </c>
      <c r="E215" s="11" t="s">
        <v>262</v>
      </c>
      <c r="F215" s="11" t="s">
        <v>265</v>
      </c>
      <c r="G215" s="11" t="s">
        <v>103</v>
      </c>
      <c r="H215" s="11" t="s">
        <v>85</v>
      </c>
      <c r="I215" s="11" t="s">
        <v>197</v>
      </c>
      <c r="J215" s="71" t="s">
        <v>264</v>
      </c>
      <c r="K215" s="55">
        <v>54581.1</v>
      </c>
      <c r="L215" s="55"/>
      <c r="M215" s="55"/>
      <c r="N215" s="55">
        <v>42878</v>
      </c>
      <c r="O215" s="55">
        <v>42878</v>
      </c>
    </row>
    <row r="216" spans="1:15" s="15" customFormat="1" ht="38.25" customHeight="1">
      <c r="A216" s="1">
        <v>185</v>
      </c>
      <c r="B216" s="11" t="s">
        <v>75</v>
      </c>
      <c r="C216" s="11" t="s">
        <v>116</v>
      </c>
      <c r="D216" s="11" t="s">
        <v>88</v>
      </c>
      <c r="E216" s="11" t="s">
        <v>318</v>
      </c>
      <c r="F216" s="11" t="s">
        <v>319</v>
      </c>
      <c r="G216" s="11" t="s">
        <v>84</v>
      </c>
      <c r="H216" s="11" t="s">
        <v>85</v>
      </c>
      <c r="I216" s="11" t="s">
        <v>197</v>
      </c>
      <c r="J216" s="40" t="s">
        <v>322</v>
      </c>
      <c r="K216" s="55">
        <f>K217</f>
        <v>16288</v>
      </c>
      <c r="L216" s="55">
        <f>L217</f>
        <v>0</v>
      </c>
      <c r="M216" s="55">
        <f>M217</f>
        <v>0</v>
      </c>
      <c r="N216" s="55">
        <f>N217</f>
        <v>16288</v>
      </c>
      <c r="O216" s="55">
        <f>O217</f>
        <v>16288</v>
      </c>
    </row>
    <row r="217" spans="1:15" s="15" customFormat="1" ht="53.25" customHeight="1">
      <c r="A217" s="1">
        <v>186</v>
      </c>
      <c r="B217" s="11" t="s">
        <v>75</v>
      </c>
      <c r="C217" s="11" t="s">
        <v>116</v>
      </c>
      <c r="D217" s="11" t="s">
        <v>88</v>
      </c>
      <c r="E217" s="11" t="s">
        <v>318</v>
      </c>
      <c r="F217" s="11" t="s">
        <v>319</v>
      </c>
      <c r="G217" s="11" t="s">
        <v>103</v>
      </c>
      <c r="H217" s="11" t="s">
        <v>85</v>
      </c>
      <c r="I217" s="11" t="s">
        <v>197</v>
      </c>
      <c r="J217" s="40" t="s">
        <v>321</v>
      </c>
      <c r="K217" s="55">
        <v>16288</v>
      </c>
      <c r="L217" s="55"/>
      <c r="M217" s="55"/>
      <c r="N217" s="55">
        <v>16288</v>
      </c>
      <c r="O217" s="55">
        <v>16288</v>
      </c>
    </row>
    <row r="218" spans="1:15" s="15" customFormat="1" ht="31.5" customHeight="1">
      <c r="A218" s="1">
        <v>187</v>
      </c>
      <c r="B218" s="11" t="s">
        <v>75</v>
      </c>
      <c r="C218" s="11" t="s">
        <v>116</v>
      </c>
      <c r="D218" s="11" t="s">
        <v>88</v>
      </c>
      <c r="E218" s="11" t="s">
        <v>318</v>
      </c>
      <c r="F218" s="11" t="s">
        <v>320</v>
      </c>
      <c r="G218" s="11" t="s">
        <v>84</v>
      </c>
      <c r="H218" s="11" t="s">
        <v>85</v>
      </c>
      <c r="I218" s="11" t="s">
        <v>197</v>
      </c>
      <c r="J218" s="40" t="s">
        <v>324</v>
      </c>
      <c r="K218" s="55">
        <f>K219</f>
        <v>300</v>
      </c>
      <c r="L218" s="55">
        <f>L219</f>
        <v>0</v>
      </c>
      <c r="M218" s="55">
        <f>M219</f>
        <v>0</v>
      </c>
      <c r="N218" s="55">
        <f>N219</f>
        <v>0</v>
      </c>
      <c r="O218" s="55">
        <f>O219</f>
        <v>0</v>
      </c>
    </row>
    <row r="219" spans="1:15" s="15" customFormat="1" ht="32.25" customHeight="1">
      <c r="A219" s="1">
        <v>188</v>
      </c>
      <c r="B219" s="11" t="s">
        <v>75</v>
      </c>
      <c r="C219" s="11" t="s">
        <v>116</v>
      </c>
      <c r="D219" s="11" t="s">
        <v>88</v>
      </c>
      <c r="E219" s="11" t="s">
        <v>318</v>
      </c>
      <c r="F219" s="11" t="s">
        <v>320</v>
      </c>
      <c r="G219" s="11" t="s">
        <v>103</v>
      </c>
      <c r="H219" s="11" t="s">
        <v>85</v>
      </c>
      <c r="I219" s="11" t="s">
        <v>197</v>
      </c>
      <c r="J219" s="40" t="s">
        <v>323</v>
      </c>
      <c r="K219" s="55">
        <v>300</v>
      </c>
      <c r="L219" s="55"/>
      <c r="M219" s="55"/>
      <c r="N219" s="55">
        <v>0</v>
      </c>
      <c r="O219" s="55">
        <v>0</v>
      </c>
    </row>
    <row r="220" spans="1:15" s="15" customFormat="1" ht="28.5" customHeight="1">
      <c r="A220" s="1">
        <v>189</v>
      </c>
      <c r="B220" s="11" t="s">
        <v>75</v>
      </c>
      <c r="C220" s="11" t="s">
        <v>116</v>
      </c>
      <c r="D220" s="11" t="s">
        <v>88</v>
      </c>
      <c r="E220" s="11" t="s">
        <v>341</v>
      </c>
      <c r="F220" s="11" t="s">
        <v>117</v>
      </c>
      <c r="G220" s="11" t="s">
        <v>103</v>
      </c>
      <c r="H220" s="11" t="s">
        <v>85</v>
      </c>
      <c r="I220" s="11" t="s">
        <v>197</v>
      </c>
      <c r="J220" s="80" t="s">
        <v>343</v>
      </c>
      <c r="K220" s="55">
        <f>K221</f>
        <v>1702.5</v>
      </c>
      <c r="L220" s="55">
        <f>L221</f>
        <v>0</v>
      </c>
      <c r="M220" s="55">
        <f>M221</f>
        <v>0</v>
      </c>
      <c r="N220" s="55">
        <f>N221</f>
        <v>0</v>
      </c>
      <c r="O220" s="55">
        <f>O221</f>
        <v>0</v>
      </c>
    </row>
    <row r="221" spans="1:15" s="15" customFormat="1" ht="39" customHeight="1">
      <c r="A221" s="1">
        <v>190</v>
      </c>
      <c r="B221" s="11" t="s">
        <v>75</v>
      </c>
      <c r="C221" s="11" t="s">
        <v>116</v>
      </c>
      <c r="D221" s="11" t="s">
        <v>88</v>
      </c>
      <c r="E221" s="11" t="s">
        <v>341</v>
      </c>
      <c r="F221" s="11" t="s">
        <v>117</v>
      </c>
      <c r="G221" s="11" t="s">
        <v>103</v>
      </c>
      <c r="H221" s="11" t="s">
        <v>340</v>
      </c>
      <c r="I221" s="11" t="s">
        <v>197</v>
      </c>
      <c r="J221" s="42" t="s">
        <v>342</v>
      </c>
      <c r="K221" s="55">
        <v>1702.5</v>
      </c>
      <c r="L221" s="55"/>
      <c r="M221" s="55"/>
      <c r="N221" s="55">
        <v>0</v>
      </c>
      <c r="O221" s="55">
        <v>0</v>
      </c>
    </row>
    <row r="222" spans="1:15" ht="28.5" customHeight="1">
      <c r="A222" s="1">
        <v>191</v>
      </c>
      <c r="B222" s="16" t="s">
        <v>83</v>
      </c>
      <c r="C222" s="16" t="s">
        <v>116</v>
      </c>
      <c r="D222" s="16" t="s">
        <v>106</v>
      </c>
      <c r="E222" s="16" t="s">
        <v>84</v>
      </c>
      <c r="F222" s="16" t="s">
        <v>83</v>
      </c>
      <c r="G222" s="16" t="s">
        <v>84</v>
      </c>
      <c r="H222" s="16" t="s">
        <v>85</v>
      </c>
      <c r="I222" s="16" t="s">
        <v>83</v>
      </c>
      <c r="J222" s="25" t="s">
        <v>155</v>
      </c>
      <c r="K222" s="68">
        <f>K223</f>
        <v>0</v>
      </c>
      <c r="L222" s="68">
        <f t="shared" ref="L222:O223" si="1">L223</f>
        <v>0</v>
      </c>
      <c r="M222" s="68">
        <f t="shared" si="1"/>
        <v>0</v>
      </c>
      <c r="N222" s="68">
        <f t="shared" si="1"/>
        <v>42756.3</v>
      </c>
      <c r="O222" s="68">
        <f t="shared" si="1"/>
        <v>45537.7</v>
      </c>
    </row>
    <row r="223" spans="1:15" ht="27.75" customHeight="1">
      <c r="A223" s="1">
        <v>192</v>
      </c>
      <c r="B223" s="11" t="s">
        <v>75</v>
      </c>
      <c r="C223" s="11" t="s">
        <v>116</v>
      </c>
      <c r="D223" s="11" t="s">
        <v>106</v>
      </c>
      <c r="E223" s="11" t="s">
        <v>103</v>
      </c>
      <c r="F223" s="11" t="s">
        <v>83</v>
      </c>
      <c r="G223" s="11" t="s">
        <v>103</v>
      </c>
      <c r="H223" s="11" t="s">
        <v>85</v>
      </c>
      <c r="I223" s="11" t="s">
        <v>197</v>
      </c>
      <c r="J223" s="2" t="s">
        <v>156</v>
      </c>
      <c r="K223" s="55">
        <f>K224</f>
        <v>0</v>
      </c>
      <c r="L223" s="55">
        <f t="shared" si="1"/>
        <v>0</v>
      </c>
      <c r="M223" s="55">
        <f t="shared" si="1"/>
        <v>0</v>
      </c>
      <c r="N223" s="55">
        <f t="shared" si="1"/>
        <v>42756.3</v>
      </c>
      <c r="O223" s="55">
        <f t="shared" si="1"/>
        <v>45537.7</v>
      </c>
    </row>
    <row r="224" spans="1:15" ht="27.75" customHeight="1">
      <c r="A224" s="1">
        <v>193</v>
      </c>
      <c r="B224" s="11" t="s">
        <v>75</v>
      </c>
      <c r="C224" s="11" t="s">
        <v>116</v>
      </c>
      <c r="D224" s="11" t="s">
        <v>106</v>
      </c>
      <c r="E224" s="11" t="s">
        <v>103</v>
      </c>
      <c r="F224" s="11" t="s">
        <v>109</v>
      </c>
      <c r="G224" s="11" t="s">
        <v>103</v>
      </c>
      <c r="H224" s="11" t="s">
        <v>85</v>
      </c>
      <c r="I224" s="11" t="s">
        <v>197</v>
      </c>
      <c r="J224" s="18" t="s">
        <v>156</v>
      </c>
      <c r="K224" s="55"/>
      <c r="L224" s="66"/>
      <c r="M224" s="66"/>
      <c r="N224" s="66">
        <v>42756.3</v>
      </c>
      <c r="O224" s="66">
        <v>45537.7</v>
      </c>
    </row>
    <row r="225" spans="1:15" ht="53.25" customHeight="1">
      <c r="A225" s="1">
        <v>194</v>
      </c>
      <c r="B225" s="16" t="s">
        <v>83</v>
      </c>
      <c r="C225" s="16" t="s">
        <v>116</v>
      </c>
      <c r="D225" s="16" t="s">
        <v>331</v>
      </c>
      <c r="E225" s="16" t="s">
        <v>84</v>
      </c>
      <c r="F225" s="16" t="s">
        <v>83</v>
      </c>
      <c r="G225" s="16" t="s">
        <v>84</v>
      </c>
      <c r="H225" s="16" t="s">
        <v>85</v>
      </c>
      <c r="I225" s="16" t="s">
        <v>83</v>
      </c>
      <c r="J225" s="79" t="s">
        <v>339</v>
      </c>
      <c r="K225" s="55">
        <f t="shared" ref="K225:O226" si="2">K226</f>
        <v>69</v>
      </c>
      <c r="L225" s="55">
        <f t="shared" si="2"/>
        <v>0</v>
      </c>
      <c r="M225" s="55">
        <f t="shared" si="2"/>
        <v>0</v>
      </c>
      <c r="N225" s="55">
        <f t="shared" si="2"/>
        <v>0</v>
      </c>
      <c r="O225" s="55">
        <f t="shared" si="2"/>
        <v>0</v>
      </c>
    </row>
    <row r="226" spans="1:15" ht="27.75" customHeight="1">
      <c r="A226" s="1">
        <v>195</v>
      </c>
      <c r="B226" s="11" t="s">
        <v>83</v>
      </c>
      <c r="C226" s="11" t="s">
        <v>116</v>
      </c>
      <c r="D226" s="11" t="s">
        <v>331</v>
      </c>
      <c r="E226" s="11" t="s">
        <v>103</v>
      </c>
      <c r="F226" s="11" t="s">
        <v>83</v>
      </c>
      <c r="G226" s="11" t="s">
        <v>103</v>
      </c>
      <c r="H226" s="11" t="s">
        <v>85</v>
      </c>
      <c r="I226" s="11" t="s">
        <v>197</v>
      </c>
      <c r="J226" s="40" t="s">
        <v>332</v>
      </c>
      <c r="K226" s="55">
        <f t="shared" si="2"/>
        <v>69</v>
      </c>
      <c r="L226" s="55">
        <f t="shared" si="2"/>
        <v>0</v>
      </c>
      <c r="M226" s="55">
        <f t="shared" si="2"/>
        <v>0</v>
      </c>
      <c r="N226" s="55">
        <f t="shared" si="2"/>
        <v>0</v>
      </c>
      <c r="O226" s="55">
        <f t="shared" si="2"/>
        <v>0</v>
      </c>
    </row>
    <row r="227" spans="1:15" ht="27.75" customHeight="1">
      <c r="A227" s="1">
        <v>196</v>
      </c>
      <c r="B227" s="11" t="s">
        <v>330</v>
      </c>
      <c r="C227" s="11" t="s">
        <v>116</v>
      </c>
      <c r="D227" s="11" t="s">
        <v>331</v>
      </c>
      <c r="E227" s="11" t="s">
        <v>103</v>
      </c>
      <c r="F227" s="11" t="s">
        <v>109</v>
      </c>
      <c r="G227" s="11" t="s">
        <v>103</v>
      </c>
      <c r="H227" s="11" t="s">
        <v>85</v>
      </c>
      <c r="I227" s="11" t="s">
        <v>197</v>
      </c>
      <c r="J227" s="40" t="s">
        <v>333</v>
      </c>
      <c r="K227" s="55">
        <v>69</v>
      </c>
      <c r="L227" s="66"/>
      <c r="M227" s="66"/>
      <c r="N227" s="66">
        <v>0</v>
      </c>
      <c r="O227" s="66">
        <v>0</v>
      </c>
    </row>
    <row r="228" spans="1:15" ht="39.75" customHeight="1">
      <c r="A228" s="1">
        <v>197</v>
      </c>
      <c r="B228" s="16" t="s">
        <v>83</v>
      </c>
      <c r="C228" s="16" t="s">
        <v>116</v>
      </c>
      <c r="D228" s="16" t="s">
        <v>208</v>
      </c>
      <c r="E228" s="16" t="s">
        <v>84</v>
      </c>
      <c r="F228" s="16" t="s">
        <v>83</v>
      </c>
      <c r="G228" s="16" t="s">
        <v>84</v>
      </c>
      <c r="H228" s="16" t="s">
        <v>85</v>
      </c>
      <c r="I228" s="16" t="s">
        <v>83</v>
      </c>
      <c r="J228" s="79" t="s">
        <v>338</v>
      </c>
      <c r="K228" s="55">
        <f>K229</f>
        <v>-3876.5</v>
      </c>
      <c r="L228" s="55">
        <f>L229</f>
        <v>0</v>
      </c>
      <c r="M228" s="55">
        <f>M229</f>
        <v>0</v>
      </c>
      <c r="N228" s="55">
        <f>N229</f>
        <v>0</v>
      </c>
      <c r="O228" s="55">
        <f>O229</f>
        <v>0</v>
      </c>
    </row>
    <row r="229" spans="1:15" ht="42.75" customHeight="1">
      <c r="A229" s="1">
        <v>198</v>
      </c>
      <c r="B229" s="11" t="s">
        <v>83</v>
      </c>
      <c r="C229" s="11" t="s">
        <v>116</v>
      </c>
      <c r="D229" s="11" t="s">
        <v>208</v>
      </c>
      <c r="E229" s="11" t="s">
        <v>84</v>
      </c>
      <c r="F229" s="11" t="s">
        <v>83</v>
      </c>
      <c r="G229" s="11" t="s">
        <v>103</v>
      </c>
      <c r="H229" s="11" t="s">
        <v>85</v>
      </c>
      <c r="I229" s="11" t="s">
        <v>197</v>
      </c>
      <c r="J229" s="40" t="s">
        <v>337</v>
      </c>
      <c r="K229" s="55">
        <f>K230+K231</f>
        <v>-3876.5</v>
      </c>
      <c r="L229" s="55">
        <f>L230+L231</f>
        <v>0</v>
      </c>
      <c r="M229" s="55">
        <f>M230+M231</f>
        <v>0</v>
      </c>
      <c r="N229" s="55">
        <f>N230+N231</f>
        <v>0</v>
      </c>
      <c r="O229" s="55">
        <f>O230+O231</f>
        <v>0</v>
      </c>
    </row>
    <row r="230" spans="1:15" ht="41.25" customHeight="1">
      <c r="A230" s="1">
        <v>199</v>
      </c>
      <c r="B230" s="11" t="s">
        <v>75</v>
      </c>
      <c r="C230" s="11" t="s">
        <v>116</v>
      </c>
      <c r="D230" s="11" t="s">
        <v>208</v>
      </c>
      <c r="E230" s="11" t="s">
        <v>179</v>
      </c>
      <c r="F230" s="11" t="s">
        <v>184</v>
      </c>
      <c r="G230" s="11" t="s">
        <v>103</v>
      </c>
      <c r="H230" s="11" t="s">
        <v>85</v>
      </c>
      <c r="I230" s="11" t="s">
        <v>197</v>
      </c>
      <c r="J230" s="40" t="s">
        <v>335</v>
      </c>
      <c r="K230" s="55">
        <v>-14.9</v>
      </c>
      <c r="L230" s="66"/>
      <c r="M230" s="66"/>
      <c r="N230" s="66">
        <v>0</v>
      </c>
      <c r="O230" s="66">
        <v>0</v>
      </c>
    </row>
    <row r="231" spans="1:15" ht="42" customHeight="1">
      <c r="A231" s="1">
        <v>200</v>
      </c>
      <c r="B231" s="11" t="s">
        <v>75</v>
      </c>
      <c r="C231" s="11" t="s">
        <v>116</v>
      </c>
      <c r="D231" s="11" t="s">
        <v>208</v>
      </c>
      <c r="E231" s="11" t="s">
        <v>334</v>
      </c>
      <c r="F231" s="11" t="s">
        <v>89</v>
      </c>
      <c r="G231" s="11" t="s">
        <v>103</v>
      </c>
      <c r="H231" s="11" t="s">
        <v>85</v>
      </c>
      <c r="I231" s="11" t="s">
        <v>197</v>
      </c>
      <c r="J231" s="40" t="s">
        <v>336</v>
      </c>
      <c r="K231" s="55">
        <v>-3861.6</v>
      </c>
      <c r="L231" s="66"/>
      <c r="M231" s="66"/>
      <c r="N231" s="66">
        <v>0</v>
      </c>
      <c r="O231" s="66">
        <v>0</v>
      </c>
    </row>
    <row r="232" spans="1:15" ht="15.75" customHeight="1">
      <c r="A232" s="104"/>
      <c r="B232" s="105"/>
      <c r="C232" s="105"/>
      <c r="D232" s="105"/>
      <c r="E232" s="105"/>
      <c r="F232" s="105"/>
      <c r="G232" s="105"/>
      <c r="H232" s="105"/>
      <c r="I232" s="105"/>
      <c r="J232" s="106"/>
      <c r="K232" s="70">
        <f>K32+K131</f>
        <v>939214.5</v>
      </c>
      <c r="L232" s="70" t="e">
        <f>L32+L131</f>
        <v>#REF!</v>
      </c>
      <c r="M232" s="70" t="e">
        <f>M32+M131</f>
        <v>#REF!</v>
      </c>
      <c r="N232" s="70">
        <f>N32+N131</f>
        <v>876453.8</v>
      </c>
      <c r="O232" s="70">
        <f>O32+O131</f>
        <v>876130.2</v>
      </c>
    </row>
    <row r="233" spans="1:15" ht="90.75" customHeight="1">
      <c r="A233" s="10"/>
      <c r="B233" s="7"/>
      <c r="C233" s="7"/>
      <c r="D233" s="7"/>
      <c r="E233" s="7"/>
      <c r="F233" s="7"/>
      <c r="G233" s="7"/>
      <c r="H233" s="7"/>
      <c r="I233" s="7"/>
      <c r="J233" s="29"/>
    </row>
    <row r="234" spans="1:15" ht="33" customHeight="1">
      <c r="A234" s="10"/>
      <c r="J234" s="9"/>
    </row>
    <row r="235" spans="1:15" ht="31.5" customHeight="1">
      <c r="A235" s="10"/>
    </row>
    <row r="236" spans="1:15" ht="23.25" customHeight="1">
      <c r="A236" s="10"/>
    </row>
    <row r="237" spans="1:15" ht="39.75" customHeight="1">
      <c r="A237" s="10"/>
    </row>
    <row r="238" spans="1:15" ht="52.5" customHeight="1">
      <c r="A238" s="10"/>
    </row>
    <row r="239" spans="1:15" ht="60" customHeight="1">
      <c r="A239" s="8"/>
    </row>
    <row r="240" spans="1:15" ht="59.25" customHeight="1">
      <c r="A240" s="7"/>
    </row>
    <row r="241" spans="1:1" ht="126.75" customHeight="1">
      <c r="A241" s="7"/>
    </row>
    <row r="242" spans="1:1" ht="115.5" customHeight="1">
      <c r="A242" s="7"/>
    </row>
    <row r="243" spans="1:1" ht="135.75" customHeight="1"/>
    <row r="244" spans="1:1" ht="179.25" customHeight="1"/>
    <row r="245" spans="1:1" ht="108.75" customHeight="1"/>
    <row r="246" spans="1:1" ht="91.5" customHeight="1"/>
    <row r="247" spans="1:1" ht="85.5" customHeight="1"/>
    <row r="248" spans="1:1" ht="54.75" customHeight="1"/>
    <row r="249" spans="1:1" ht="67.5" customHeight="1"/>
    <row r="250" spans="1:1" ht="51" customHeight="1"/>
    <row r="251" spans="1:1" ht="106.5" customHeight="1"/>
    <row r="252" spans="1:1" ht="82.5" customHeight="1"/>
    <row r="253" spans="1:1" ht="90.75" customHeight="1"/>
    <row r="254" spans="1:1" ht="54" customHeight="1"/>
    <row r="255" spans="1:1" ht="48.75" customHeight="1"/>
    <row r="256" spans="1:1" ht="30" customHeight="1"/>
    <row r="257" ht="34.5" customHeight="1"/>
    <row r="258" ht="34.5" customHeight="1"/>
    <row r="259" ht="36" customHeight="1"/>
    <row r="262" ht="70.5" customHeight="1"/>
    <row r="263" ht="90" customHeight="1"/>
    <row r="265" ht="54.75" customHeight="1"/>
    <row r="266" ht="80.25" customHeight="1"/>
    <row r="267" ht="126.75" customHeight="1"/>
    <row r="268" ht="144.75" customHeight="1"/>
    <row r="269" ht="144.75" customHeight="1"/>
    <row r="270" ht="47.25" customHeight="1"/>
    <row r="273" ht="58.5" customHeight="1"/>
    <row r="274" ht="45.75" customHeight="1"/>
    <row r="277" ht="44.25" customHeight="1"/>
    <row r="278" ht="39.75" customHeight="1"/>
    <row r="279" ht="42" customHeight="1"/>
    <row r="280" ht="45" customHeight="1"/>
    <row r="282" ht="41.25" customHeight="1"/>
    <row r="283" ht="28.5" customHeight="1"/>
    <row r="284" ht="143.25" customHeight="1"/>
    <row r="285" ht="118.5" customHeight="1"/>
    <row r="286" ht="117.75" customHeight="1"/>
    <row r="287" ht="142.5" customHeight="1"/>
    <row r="288" ht="185.25" customHeight="1"/>
    <row r="289" ht="91.5" customHeight="1"/>
    <row r="290" ht="78.75" customHeight="1"/>
    <row r="291" ht="72.75" customHeight="1"/>
    <row r="292" ht="102.75" customHeight="1"/>
    <row r="293" ht="81.75" customHeight="1"/>
    <row r="294" ht="135" customHeight="1"/>
    <row r="295" ht="68.25" customHeight="1"/>
    <row r="296" ht="89.25" customHeight="1"/>
    <row r="297" ht="119.25" customHeight="1"/>
    <row r="298" ht="147" customHeight="1"/>
    <row r="299" ht="78.75" customHeight="1"/>
    <row r="300" ht="99" customHeight="1"/>
    <row r="302" ht="74.25" customHeight="1"/>
    <row r="304" ht="89.25" customHeight="1"/>
    <row r="305" ht="81" customHeight="1"/>
    <row r="306" ht="69" customHeight="1"/>
    <row r="307" ht="83.25" customHeight="1"/>
    <row r="308" ht="129" customHeight="1"/>
    <row r="309" ht="104.25" customHeight="1"/>
    <row r="310" ht="52.5" customHeight="1"/>
    <row r="311" ht="59.25" customHeight="1"/>
    <row r="312" ht="64.5" customHeight="1"/>
    <row r="313" ht="69" customHeight="1"/>
    <row r="314" ht="55.5" customHeight="1"/>
    <row r="315" ht="218.25" customHeight="1"/>
    <row r="316" ht="24.75" customHeight="1"/>
    <row r="320" ht="25.5" customHeight="1"/>
    <row r="321" ht="18" customHeight="1"/>
    <row r="322" ht="26.25" customHeight="1"/>
    <row r="323" ht="26.25" customHeight="1"/>
    <row r="324" ht="28.5" customHeight="1"/>
    <row r="325" ht="28.5" customHeight="1"/>
    <row r="326" ht="39.75" customHeight="1"/>
    <row r="327" ht="43.5" customHeight="1"/>
    <row r="328" ht="27.75" customHeight="1"/>
    <row r="329" ht="19.5" customHeight="1"/>
    <row r="330" ht="63.75" customHeight="1"/>
    <row r="331" ht="90" customHeight="1"/>
    <row r="332" ht="19.5" customHeight="1"/>
    <row r="333" ht="18" customHeight="1"/>
    <row r="334" ht="26.25" customHeight="1"/>
    <row r="335" ht="20.25" customHeight="1"/>
    <row r="336" ht="72.75" customHeight="1"/>
    <row r="337" ht="14.25" customHeight="1"/>
    <row r="338" ht="27.75" customHeight="1"/>
    <row r="339" ht="41.25" customHeight="1"/>
    <row r="340" ht="18.75" customHeight="1"/>
    <row r="341" ht="24" customHeight="1"/>
    <row r="342" ht="19.5" customHeight="1"/>
    <row r="343" ht="123.75" customHeight="1"/>
    <row r="344" ht="120.75" customHeight="1"/>
    <row r="345" ht="91.5" customHeight="1"/>
    <row r="348" ht="210.75" customHeight="1"/>
    <row r="351" ht="67.5" customHeight="1"/>
    <row r="353" ht="19.5" customHeight="1"/>
    <row r="357" ht="17.25" customHeight="1"/>
  </sheetData>
  <mergeCells count="36">
    <mergeCell ref="K17:O17"/>
    <mergeCell ref="K16:O16"/>
    <mergeCell ref="J19:O19"/>
    <mergeCell ref="K21:O21"/>
    <mergeCell ref="O27:O30"/>
    <mergeCell ref="J23:O23"/>
    <mergeCell ref="N27:N30"/>
    <mergeCell ref="K18:O18"/>
    <mergeCell ref="K20:O20"/>
    <mergeCell ref="J22:O22"/>
    <mergeCell ref="A25:K25"/>
    <mergeCell ref="A26:K26"/>
    <mergeCell ref="A24:K24"/>
    <mergeCell ref="L26:M26"/>
    <mergeCell ref="K15:O15"/>
    <mergeCell ref="K14:O14"/>
    <mergeCell ref="K2:O2"/>
    <mergeCell ref="K3:O3"/>
    <mergeCell ref="K4:O4"/>
    <mergeCell ref="K13:O13"/>
    <mergeCell ref="K8:O8"/>
    <mergeCell ref="K9:O9"/>
    <mergeCell ref="K10:O10"/>
    <mergeCell ref="K27:K30"/>
    <mergeCell ref="D28:D30"/>
    <mergeCell ref="G28:G30"/>
    <mergeCell ref="F28:F30"/>
    <mergeCell ref="C28:C30"/>
    <mergeCell ref="I28:I30"/>
    <mergeCell ref="B27:I27"/>
    <mergeCell ref="J27:J30"/>
    <mergeCell ref="H28:H30"/>
    <mergeCell ref="A232:J232"/>
    <mergeCell ref="A27:A30"/>
    <mergeCell ref="E28:E30"/>
    <mergeCell ref="B28:B30"/>
  </mergeCells>
  <phoneticPr fontId="0" type="noConversion"/>
  <hyperlinks>
    <hyperlink ref="J99" r:id="rId1" location="/document/12125267/entry/50" display="http://internet.garant.ru/ - /document/12125267/entry/50"/>
    <hyperlink ref="J98" r:id="rId2" location="/document/12125267/entry/50" display="http://internet.garant.ru/ - /document/12125267/entry/50"/>
    <hyperlink ref="J102" r:id="rId3" location="/document/12125267/entry/60" display="https://internet.garant.ru/ - /document/12125267/entry/60"/>
    <hyperlink ref="J101" r:id="rId4" location="/document/12125267/entry/60" display="https://internet.garant.ru/ - /document/12125267/entry/60"/>
    <hyperlink ref="J116" r:id="rId5" location="/document/12125267/entry/70" display="https://internet.garant.ru/ - /document/12125267/entry/70"/>
    <hyperlink ref="J117" r:id="rId6" location="/document/12125267/entry/200" display="https://internet.garant.ru/ - /document/12125267/entry/200"/>
    <hyperlink ref="J100" r:id="rId7" location="/document/12125267/entry/50" display="http://internet.garant.ru/ - /document/12125267/entry/50"/>
    <hyperlink ref="J103" r:id="rId8" location="/document/12125267/entry/60" display="https://internet.garant.ru/ - /document/12125267/entry/60"/>
    <hyperlink ref="J105" r:id="rId9" location="/document/12125267/entry/70" display="https://internet.garant.ru/ - /document/12125267/entry/70"/>
    <hyperlink ref="J104" r:id="rId10" location="/document/12125267/entry/70" display="https://internet.garant.ru/ - /document/12125267/entry/70"/>
    <hyperlink ref="J109" r:id="rId11" location="/document/12125267/entry/140" display="https://internet.garant.ru/ - /document/12125267/entry/140"/>
    <hyperlink ref="J108" r:id="rId12" location="/document/12125267/entry/140" display="https://internet.garant.ru/ - /document/12125267/entry/140"/>
    <hyperlink ref="J115" r:id="rId13" location="/document/12125267/entry/190" display="https://internet.garant.ru/ - /document/12125267/entry/190"/>
    <hyperlink ref="J114" r:id="rId14" location="/document/12125267/entry/190" display="https://internet.garant.ru/ - /document/12125267/entry/190"/>
    <hyperlink ref="J118" r:id="rId15" location="/document/12125267/entry/200" display="https://internet.garant.ru/ - /document/12125267/entry/200"/>
    <hyperlink ref="J148" r:id="rId16" location="/document/72594406/entry/1000" display="https://internet.garant.ru/ - /document/72594406/entry/1000"/>
    <hyperlink ref="J147" r:id="rId17" location="/document/72594406/entry/1000" display="https://internet.garant.ru/ - /document/72594406/entry/1000"/>
    <hyperlink ref="J107" r:id="rId18" location="/document/12125267/entry/80" display="https://internet.garant.ru/ - /document/12125267/entry/80"/>
    <hyperlink ref="J106" r:id="rId19" location="/document/12125267/entry/80" display="https://internet.garant.ru/ - /document/12125267/entry/80"/>
    <hyperlink ref="J110" r:id="rId20" location="/document/12125267/entry/150" display="https://internet.garant.ru/ - /document/12125267/entry/150"/>
    <hyperlink ref="J113" r:id="rId21" location="/document/12125267/entry/170" display="https://internet.garant.ru/ - /document/12125267/entry/170"/>
    <hyperlink ref="J112" r:id="rId22" location="/document/12125267/entry/170" display="https://internet.garant.ru/ - /document/12125267/entry/170"/>
  </hyperlinks>
  <pageMargins left="0.59055118110236227" right="0.59055118110236227" top="0.25" bottom="0.75" header="0.15748031496062992" footer="0.23622047244094491"/>
  <pageSetup paperSize="9" scale="90" orientation="landscape" r:id="rId2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2021-08-27T02:44:23Z</cp:lastPrinted>
  <dcterms:created xsi:type="dcterms:W3CDTF">1996-10-08T23:32:33Z</dcterms:created>
  <dcterms:modified xsi:type="dcterms:W3CDTF">2021-08-27T02:44:50Z</dcterms:modified>
</cp:coreProperties>
</file>