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checkCompatibility="1" defaultThemeVersion="124226"/>
  <bookViews>
    <workbookView xWindow="120" yWindow="120" windowWidth="9720" windowHeight="7320"/>
  </bookViews>
  <sheets>
    <sheet name="Лист3" sheetId="3" r:id="rId1"/>
  </sheets>
  <calcPr calcId="145621"/>
</workbook>
</file>

<file path=xl/calcChain.xml><?xml version="1.0" encoding="utf-8"?>
<calcChain xmlns="http://schemas.openxmlformats.org/spreadsheetml/2006/main">
  <c r="O120" i="3" l="1"/>
  <c r="N120" i="3"/>
  <c r="M120" i="3"/>
  <c r="L120" i="3"/>
  <c r="K120" i="3"/>
  <c r="L228" i="3"/>
  <c r="L227" i="3" s="1"/>
  <c r="M228" i="3"/>
  <c r="M227" i="3" s="1"/>
  <c r="N228" i="3"/>
  <c r="N227" i="3" s="1"/>
  <c r="O228" i="3"/>
  <c r="O227" i="3" s="1"/>
  <c r="K228" i="3"/>
  <c r="K227" i="3" s="1"/>
  <c r="L96" i="3"/>
  <c r="M96" i="3"/>
  <c r="N96" i="3"/>
  <c r="O96" i="3"/>
  <c r="K96" i="3"/>
  <c r="L94" i="3"/>
  <c r="M94" i="3"/>
  <c r="N94" i="3"/>
  <c r="O94" i="3"/>
  <c r="K94" i="3"/>
  <c r="L91" i="3"/>
  <c r="M91" i="3"/>
  <c r="N91" i="3"/>
  <c r="O91" i="3"/>
  <c r="K91" i="3"/>
  <c r="L89" i="3"/>
  <c r="M89" i="3"/>
  <c r="N89" i="3"/>
  <c r="O89" i="3"/>
  <c r="K89" i="3"/>
  <c r="K88" i="3" s="1"/>
  <c r="O122" i="3"/>
  <c r="N122" i="3"/>
  <c r="M122" i="3"/>
  <c r="L122" i="3"/>
  <c r="K122" i="3"/>
  <c r="O117" i="3"/>
  <c r="N117" i="3"/>
  <c r="M117" i="3"/>
  <c r="L117" i="3"/>
  <c r="K117" i="3"/>
  <c r="L115" i="3"/>
  <c r="M115" i="3"/>
  <c r="N115" i="3"/>
  <c r="O115" i="3"/>
  <c r="K115" i="3"/>
  <c r="L113" i="3"/>
  <c r="M113" i="3"/>
  <c r="N113" i="3"/>
  <c r="O113" i="3"/>
  <c r="K113" i="3"/>
  <c r="L111" i="3"/>
  <c r="M111" i="3"/>
  <c r="N111" i="3"/>
  <c r="O111" i="3"/>
  <c r="K111" i="3"/>
  <c r="L107" i="3"/>
  <c r="M107" i="3"/>
  <c r="N107" i="3"/>
  <c r="O107" i="3"/>
  <c r="K107" i="3"/>
  <c r="K98" i="3" s="1"/>
  <c r="L105" i="3"/>
  <c r="M105" i="3"/>
  <c r="N105" i="3"/>
  <c r="O105" i="3"/>
  <c r="K105" i="3"/>
  <c r="L99" i="3"/>
  <c r="L98" i="3" s="1"/>
  <c r="M99" i="3"/>
  <c r="M98" i="3" s="1"/>
  <c r="N99" i="3"/>
  <c r="O99" i="3"/>
  <c r="O98" i="3" s="1"/>
  <c r="K99" i="3"/>
  <c r="L102" i="3"/>
  <c r="M102" i="3"/>
  <c r="N102" i="3"/>
  <c r="N98" i="3" s="1"/>
  <c r="O102" i="3"/>
  <c r="K102" i="3"/>
  <c r="L84" i="3"/>
  <c r="L83" i="3" s="1"/>
  <c r="M84" i="3"/>
  <c r="M83" i="3" s="1"/>
  <c r="N84" i="3"/>
  <c r="N83" i="3" s="1"/>
  <c r="O84" i="3"/>
  <c r="O83" i="3" s="1"/>
  <c r="K84" i="3"/>
  <c r="K83" i="3" s="1"/>
  <c r="L76" i="3"/>
  <c r="L73" i="3" s="1"/>
  <c r="L72" i="3" s="1"/>
  <c r="M76" i="3"/>
  <c r="M73" i="3" s="1"/>
  <c r="M72" i="3" s="1"/>
  <c r="N76" i="3"/>
  <c r="N73" i="3" s="1"/>
  <c r="N72" i="3" s="1"/>
  <c r="O76" i="3"/>
  <c r="K76" i="3"/>
  <c r="K73" i="3" s="1"/>
  <c r="K72" i="3" s="1"/>
  <c r="L52" i="3"/>
  <c r="M52" i="3"/>
  <c r="N52" i="3"/>
  <c r="O52" i="3"/>
  <c r="K52" i="3"/>
  <c r="L50" i="3"/>
  <c r="M50" i="3"/>
  <c r="N50" i="3"/>
  <c r="O50" i="3"/>
  <c r="K50" i="3"/>
  <c r="L220" i="3"/>
  <c r="L219" i="3" s="1"/>
  <c r="M220" i="3"/>
  <c r="M219" i="3" s="1"/>
  <c r="N220" i="3"/>
  <c r="N219" i="3" s="1"/>
  <c r="O220" i="3"/>
  <c r="O219" i="3" s="1"/>
  <c r="K220" i="3"/>
  <c r="K219" i="3" s="1"/>
  <c r="L186" i="3"/>
  <c r="L185" i="3" s="1"/>
  <c r="M186" i="3"/>
  <c r="M185" i="3" s="1"/>
  <c r="N186" i="3"/>
  <c r="N185" i="3" s="1"/>
  <c r="O186" i="3"/>
  <c r="O185" i="3" s="1"/>
  <c r="K186" i="3"/>
  <c r="K185" i="3" s="1"/>
  <c r="L151" i="3"/>
  <c r="L150" i="3" s="1"/>
  <c r="M151" i="3"/>
  <c r="M150" i="3" s="1"/>
  <c r="N151" i="3"/>
  <c r="N150" i="3" s="1"/>
  <c r="O151" i="3"/>
  <c r="O150" i="3" s="1"/>
  <c r="K151" i="3"/>
  <c r="K150" i="3" s="1"/>
  <c r="L142" i="3"/>
  <c r="M142" i="3"/>
  <c r="N142" i="3"/>
  <c r="O142" i="3"/>
  <c r="K142" i="3"/>
  <c r="L109" i="3"/>
  <c r="M109" i="3"/>
  <c r="N109" i="3"/>
  <c r="O109" i="3"/>
  <c r="K109" i="3"/>
  <c r="L217" i="3"/>
  <c r="M217" i="3"/>
  <c r="N217" i="3"/>
  <c r="O217" i="3"/>
  <c r="K217" i="3"/>
  <c r="L215" i="3"/>
  <c r="M215" i="3"/>
  <c r="N215" i="3"/>
  <c r="O215" i="3"/>
  <c r="K215" i="3"/>
  <c r="L232" i="3"/>
  <c r="M232" i="3"/>
  <c r="N232" i="3"/>
  <c r="O232" i="3"/>
  <c r="K232" i="3"/>
  <c r="L225" i="3"/>
  <c r="L224" i="3" s="1"/>
  <c r="M225" i="3"/>
  <c r="M224" i="3" s="1"/>
  <c r="N225" i="3"/>
  <c r="N224" i="3" s="1"/>
  <c r="O225" i="3"/>
  <c r="O224" i="3" s="1"/>
  <c r="K225" i="3"/>
  <c r="K224" i="3" s="1"/>
  <c r="L148" i="3"/>
  <c r="M148" i="3"/>
  <c r="N148" i="3"/>
  <c r="O148" i="3"/>
  <c r="K148" i="3"/>
  <c r="L146" i="3"/>
  <c r="M146" i="3"/>
  <c r="N146" i="3"/>
  <c r="O146" i="3"/>
  <c r="K146" i="3"/>
  <c r="L144" i="3"/>
  <c r="M144" i="3"/>
  <c r="N144" i="3"/>
  <c r="O144" i="3"/>
  <c r="K144" i="3"/>
  <c r="L140" i="3"/>
  <c r="M140" i="3"/>
  <c r="N140" i="3"/>
  <c r="O140" i="3"/>
  <c r="K140" i="3"/>
  <c r="O73" i="3"/>
  <c r="O72" i="3" s="1"/>
  <c r="L133" i="3"/>
  <c r="M133" i="3"/>
  <c r="N133" i="3"/>
  <c r="O133" i="3"/>
  <c r="K133" i="3"/>
  <c r="N135" i="3"/>
  <c r="O135" i="3"/>
  <c r="K135" i="3"/>
  <c r="L136" i="3"/>
  <c r="L135" i="3" s="1"/>
  <c r="K138" i="3"/>
  <c r="L138" i="3"/>
  <c r="L61" i="3"/>
  <c r="M61" i="3"/>
  <c r="N61" i="3"/>
  <c r="O61" i="3"/>
  <c r="K61" i="3"/>
  <c r="M136" i="3"/>
  <c r="M135" i="3" s="1"/>
  <c r="L126" i="3"/>
  <c r="M126" i="3"/>
  <c r="N126" i="3"/>
  <c r="O126" i="3"/>
  <c r="K126" i="3"/>
  <c r="L64" i="3"/>
  <c r="L63" i="3" s="1"/>
  <c r="M64" i="3"/>
  <c r="M63" i="3" s="1"/>
  <c r="N64" i="3"/>
  <c r="N63" i="3" s="1"/>
  <c r="O64" i="3"/>
  <c r="O63" i="3" s="1"/>
  <c r="N59" i="3"/>
  <c r="O59" i="3"/>
  <c r="L44" i="3"/>
  <c r="M44" i="3"/>
  <c r="N44" i="3"/>
  <c r="O44" i="3"/>
  <c r="K44" i="3"/>
  <c r="L46" i="3"/>
  <c r="M46" i="3"/>
  <c r="N46" i="3"/>
  <c r="O46" i="3"/>
  <c r="K46" i="3"/>
  <c r="K213" i="3"/>
  <c r="M138" i="3"/>
  <c r="N138" i="3"/>
  <c r="O138" i="3"/>
  <c r="L59" i="3"/>
  <c r="M59" i="3"/>
  <c r="K59" i="3"/>
  <c r="N213" i="3"/>
  <c r="K64" i="3"/>
  <c r="K63" i="3" s="1"/>
  <c r="L38" i="3"/>
  <c r="M38" i="3"/>
  <c r="N38" i="3"/>
  <c r="O38" i="3"/>
  <c r="K38" i="3"/>
  <c r="L206" i="3"/>
  <c r="M206" i="3"/>
  <c r="N206" i="3"/>
  <c r="O206" i="3"/>
  <c r="K206" i="3"/>
  <c r="L213" i="3"/>
  <c r="M213" i="3"/>
  <c r="O213" i="3"/>
  <c r="L210" i="3"/>
  <c r="M210" i="3"/>
  <c r="N210" i="3"/>
  <c r="O210" i="3"/>
  <c r="K210" i="3"/>
  <c r="N48" i="3"/>
  <c r="O48" i="3"/>
  <c r="N54" i="3"/>
  <c r="O54" i="3"/>
  <c r="L67" i="3"/>
  <c r="M67" i="3"/>
  <c r="N67" i="3"/>
  <c r="O67" i="3"/>
  <c r="K67" i="3"/>
  <c r="N55" i="3"/>
  <c r="O55" i="3"/>
  <c r="K55" i="3"/>
  <c r="L70" i="3"/>
  <c r="L69" i="3" s="1"/>
  <c r="M70" i="3"/>
  <c r="M69" i="3" s="1"/>
  <c r="N70" i="3"/>
  <c r="N69" i="3" s="1"/>
  <c r="O70" i="3"/>
  <c r="O69" i="3" s="1"/>
  <c r="K70" i="3"/>
  <c r="K69" i="3" s="1"/>
  <c r="L208" i="3"/>
  <c r="M208" i="3"/>
  <c r="N208" i="3"/>
  <c r="O208" i="3"/>
  <c r="K208" i="3"/>
  <c r="K35" i="3"/>
  <c r="K48" i="3"/>
  <c r="K54" i="3"/>
  <c r="K81" i="3"/>
  <c r="L35" i="3"/>
  <c r="L48" i="3"/>
  <c r="L81" i="3"/>
  <c r="L131" i="3"/>
  <c r="M35" i="3"/>
  <c r="M48" i="3"/>
  <c r="M81" i="3"/>
  <c r="M131" i="3"/>
  <c r="N35" i="3"/>
  <c r="N81" i="3"/>
  <c r="N131" i="3"/>
  <c r="O35" i="3"/>
  <c r="O81" i="3"/>
  <c r="O131" i="3"/>
  <c r="K131" i="3"/>
  <c r="K36" i="3"/>
  <c r="L36" i="3"/>
  <c r="M36" i="3"/>
  <c r="N36" i="3"/>
  <c r="O36" i="3"/>
  <c r="M55" i="3"/>
  <c r="L54" i="3"/>
  <c r="L55" i="3"/>
  <c r="M54" i="3"/>
  <c r="L88" i="3" l="1"/>
  <c r="O88" i="3"/>
  <c r="M93" i="3"/>
  <c r="N93" i="3"/>
  <c r="M88" i="3"/>
  <c r="M87" i="3" s="1"/>
  <c r="O93" i="3"/>
  <c r="O87" i="3" s="1"/>
  <c r="N88" i="3"/>
  <c r="K93" i="3"/>
  <c r="L93" i="3"/>
  <c r="L87" i="3" s="1"/>
  <c r="K87" i="3"/>
  <c r="K80" i="3"/>
  <c r="K79" i="3" s="1"/>
  <c r="O80" i="3"/>
  <c r="O79" i="3" s="1"/>
  <c r="M80" i="3"/>
  <c r="M79" i="3" s="1"/>
  <c r="N80" i="3"/>
  <c r="N79" i="3" s="1"/>
  <c r="L80" i="3"/>
  <c r="L79" i="3" s="1"/>
  <c r="K184" i="3"/>
  <c r="O184" i="3"/>
  <c r="L184" i="3"/>
  <c r="N184" i="3"/>
  <c r="M184" i="3"/>
  <c r="N137" i="3"/>
  <c r="M137" i="3"/>
  <c r="K137" i="3"/>
  <c r="O137" i="3"/>
  <c r="L137" i="3"/>
  <c r="O212" i="3"/>
  <c r="N34" i="3"/>
  <c r="M212" i="3"/>
  <c r="L212" i="3"/>
  <c r="N212" i="3"/>
  <c r="K212" i="3"/>
  <c r="O130" i="3"/>
  <c r="K43" i="3"/>
  <c r="K42" i="3" s="1"/>
  <c r="M43" i="3"/>
  <c r="M42" i="3" s="1"/>
  <c r="K34" i="3"/>
  <c r="K130" i="3"/>
  <c r="M34" i="3"/>
  <c r="K58" i="3"/>
  <c r="K57" i="3" s="1"/>
  <c r="L58" i="3"/>
  <c r="L57" i="3" s="1"/>
  <c r="N43" i="3"/>
  <c r="N42" i="3" s="1"/>
  <c r="O43" i="3"/>
  <c r="O42" i="3" s="1"/>
  <c r="N58" i="3"/>
  <c r="N57" i="3" s="1"/>
  <c r="L130" i="3"/>
  <c r="M58" i="3"/>
  <c r="M57" i="3" s="1"/>
  <c r="M130" i="3"/>
  <c r="N130" i="3"/>
  <c r="L34" i="3"/>
  <c r="O34" i="3"/>
  <c r="L43" i="3"/>
  <c r="L42" i="3" s="1"/>
  <c r="O58" i="3"/>
  <c r="O57" i="3" s="1"/>
  <c r="N87" i="3" l="1"/>
  <c r="N33" i="3" s="1"/>
  <c r="L33" i="3"/>
  <c r="K33" i="3"/>
  <c r="O33" i="3"/>
  <c r="M33" i="3"/>
  <c r="O129" i="3"/>
  <c r="O128" i="3" s="1"/>
  <c r="L129" i="3"/>
  <c r="L128" i="3" s="1"/>
  <c r="K129" i="3"/>
  <c r="K128" i="3" s="1"/>
  <c r="N129" i="3"/>
  <c r="N128" i="3" s="1"/>
  <c r="M129" i="3"/>
  <c r="M128" i="3" s="1"/>
  <c r="O235" i="3" l="1"/>
  <c r="K235" i="3"/>
  <c r="N235" i="3"/>
  <c r="M235" i="3"/>
  <c r="L235" i="3"/>
</calcChain>
</file>

<file path=xl/sharedStrings.xml><?xml version="1.0" encoding="utf-8"?>
<sst xmlns="http://schemas.openxmlformats.org/spreadsheetml/2006/main" count="1770" uniqueCount="372">
  <si>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</si>
  <si>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</si>
  <si>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</si>
  <si>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</si>
  <si>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</si>
  <si>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</si>
  <si>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</si>
  <si>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</si>
  <si>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</si>
  <si>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</si>
  <si>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</si>
  <si>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</si>
  <si>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</si>
  <si>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</si>
  <si>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</si>
  <si>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</si>
  <si>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</si>
  <si>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</si>
  <si>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</si>
  <si>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</si>
  <si>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</si>
  <si>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</si>
  <si>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</si>
  <si>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</si>
  <si>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</si>
  <si>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</si>
  <si>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</si>
  <si>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</si>
  <si>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</si>
  <si>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</si>
  <si>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</si>
  <si>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</si>
  <si>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</si>
  <si>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</si>
  <si>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</si>
  <si>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</si>
  <si>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</si>
  <si>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</si>
  <si>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</si>
  <si>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</si>
  <si>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</si>
  <si>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</si>
  <si>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</si>
  <si>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</si>
  <si>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</si>
  <si>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</si>
  <si>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</si>
  <si>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</si>
  <si>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</si>
  <si>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</si>
  <si>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</si>
  <si>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</si>
  <si>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</si>
  <si>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</si>
  <si>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</si>
  <si>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015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</si>
  <si>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</si>
  <si>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</si>
  <si>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</si>
  <si>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</si>
  <si>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</si>
  <si>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</si>
  <si>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</si>
  <si>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</si>
  <si>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</si>
  <si>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</si>
  <si>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</si>
  <si>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</si>
  <si>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</si>
  <si>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</si>
  <si>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</si>
  <si>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</si>
  <si>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</si>
  <si>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</si>
  <si>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</si>
  <si>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</si>
  <si>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</si>
  <si>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</si>
  <si>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</si>
  <si>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</si>
  <si>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</si>
  <si>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</si>
  <si>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</si>
  <si>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</si>
  <si>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</si>
  <si>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</si>
  <si>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</si>
  <si>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</si>
  <si>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</si>
  <si>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</si>
  <si>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</si>
  <si>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</si>
  <si>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</si>
  <si>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</si>
  <si>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</si>
  <si>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</si>
  <si>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</si>
  <si>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</si>
  <si>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</si>
  <si>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</si>
  <si>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</si>
  <si>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</si>
  <si>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</si>
  <si>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</si>
  <si>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</si>
  <si>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</si>
  <si>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</si>
  <si>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</si>
  <si>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</si>
  <si>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</si>
  <si>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</si>
  <si>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</si>
  <si>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</si>
  <si>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</si>
  <si>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</si>
  <si>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</si>
  <si>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</si>
  <si>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</si>
  <si>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</si>
  <si>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</si>
  <si>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</si>
  <si>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</si>
  <si>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</si>
  <si>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</si>
  <si>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</si>
  <si>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</si>
  <si>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7397</t>
  </si>
  <si>
    <t>35</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</si>
  <si>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</si>
  <si>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</si>
  <si>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10</t>
  </si>
  <si>
    <t>Дотации бюджетам бюджетной системы Российской Федерации</t>
  </si>
  <si>
    <t>Дотации бюджетам муниципальных районов на выравнивание бюджетной обеспеченности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</si>
  <si>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</si>
  <si>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</si>
  <si>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</si>
  <si>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</si>
  <si>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40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</si>
  <si>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</si>
  <si>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</si>
  <si>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</si>
  <si>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</si>
  <si>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</si>
  <si>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</si>
  <si>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</si>
  <si>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</si>
  <si>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</si>
  <si>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</si>
  <si>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7649</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</si>
  <si>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</si>
  <si>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</si>
  <si>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</si>
  <si>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</si>
  <si>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</si>
  <si>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</si>
  <si>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</si>
  <si>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</si>
  <si>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</si>
  <si>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</si>
  <si>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</si>
  <si>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Доходы районного бюджета 2020 года</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</si>
  <si>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</si>
  <si>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</si>
  <si>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</si>
  <si>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</si>
  <si>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</si>
  <si>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150</t>
  </si>
  <si>
    <t>2438</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</si>
  <si>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</si>
  <si>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</si>
  <si>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</si>
  <si>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</si>
  <si>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</si>
  <si>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</si>
  <si>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519</t>
  </si>
  <si>
    <t>Субсидия бюджетам муниципальных районов на поддержку отрасли культуры</t>
  </si>
  <si>
    <t>Субсидия бюджетам на поддержку отрасли культуры</t>
  </si>
  <si>
    <t>1049</t>
  </si>
  <si>
    <t>7412</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</si>
  <si>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</si>
  <si>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7413</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</si>
  <si>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</si>
  <si>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</si>
  <si>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</si>
  <si>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</si>
  <si>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</si>
  <si>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7563</t>
  </si>
  <si>
    <t>19</t>
  </si>
  <si>
    <t xml:space="preserve">Доходы районного бюджета на 2020 год и плановый период 2021-2022 годов           </t>
  </si>
  <si>
    <t>Доходы районного бюджета 2021 года</t>
  </si>
  <si>
    <t xml:space="preserve">Доходы районного бюджета 2022 года </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</si>
  <si>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</si>
  <si>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</si>
  <si>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</si>
  <si>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</si>
  <si>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</si>
  <si>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</si>
  <si>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17</t>
  </si>
  <si>
    <t>180</t>
  </si>
  <si>
    <t>Прочие неналоговые доходы бюджетов муниципальных районов</t>
  </si>
  <si>
    <t>Прочие неналоговые доходы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</si>
  <si>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</si>
  <si>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</si>
  <si>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</si>
  <si>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</si>
  <si>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</si>
  <si>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</si>
  <si>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</si>
  <si>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</si>
  <si>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</si>
  <si>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</si>
  <si>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0289</t>
  </si>
  <si>
    <t xml:space="preserve">                                                                                                                                                                                          </t>
  </si>
  <si>
    <t>169</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</si>
  <si>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</si>
  <si>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</si>
  <si>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</si>
  <si>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</si>
  <si>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</si>
  <si>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467</t>
  </si>
  <si>
    <t>497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</si>
  <si>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</si>
  <si>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</si>
  <si>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</si>
  <si>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</si>
  <si>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</si>
  <si>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</si>
  <si>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</si>
  <si>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</si>
  <si>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</si>
  <si>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</si>
  <si>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</si>
  <si>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7459</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</si>
  <si>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</si>
  <si>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</si>
  <si>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</si>
  <si>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7645</t>
  </si>
  <si>
    <t>7742</t>
  </si>
  <si>
    <t>7840</t>
  </si>
  <si>
    <t>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</si>
  <si>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Субсидии бюджетам муниципальных образований края на реализацию комплексных проектов по благоустройству территорий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</si>
  <si>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</si>
  <si>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</si>
  <si>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</si>
  <si>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</si>
  <si>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</si>
  <si>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</si>
  <si>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Доходы бюджетов муниципальных районов от возврата иными организациями остатков субсидий прошлых лет</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</si>
  <si>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</si>
  <si>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</si>
  <si>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</si>
  <si>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t>
  </si>
  <si>
    <t>60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</si>
  <si>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</si>
  <si>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</si>
  <si>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</si>
  <si>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7451</t>
  </si>
  <si>
    <t>45</t>
  </si>
  <si>
    <t>303</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</si>
  <si>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</si>
  <si>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</si>
  <si>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006</t>
  </si>
  <si>
    <t>063</t>
  </si>
  <si>
    <t>123</t>
  </si>
  <si>
    <t>203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</si>
  <si>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</si>
  <si>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</si>
  <si>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</si>
  <si>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</si>
  <si>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7430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</si>
  <si>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</si>
  <si>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7457</t>
  </si>
  <si>
    <t>Субсидии бюджетам муниципальных образований на реализацию муниципальных программ молодежной политики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</si>
  <si>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7480</t>
  </si>
  <si>
    <t>Субсидии бюджетам муниципальных образований на организацию туристско-рекреационных зон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культуры и туризма»</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</si>
  <si>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</si>
  <si>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</si>
  <si>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7553</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</si>
  <si>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</si>
  <si>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7641</t>
  </si>
  <si>
    <t>Субсидии бюджетам муниципальных образований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</si>
  <si>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7741</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</si>
  <si>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</si>
  <si>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7749</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</si>
  <si>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</si>
  <si>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</si>
  <si>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</si>
  <si>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</si>
  <si>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</si>
  <si>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</si>
  <si>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</si>
  <si>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</si>
  <si>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200</t>
  </si>
  <si>
    <t>0001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</si>
  <si>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</si>
  <si>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Приложение 2</t>
  </si>
  <si>
    <t xml:space="preserve">от 19.12.2019 № 68-382-83р      </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</si>
  <si>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</si>
  <si>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</si>
  <si>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</si>
  <si>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</si>
  <si>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</si>
  <si>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</si>
  <si>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</si>
  <si>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</si>
  <si>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</si>
  <si>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</si>
  <si>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</si>
  <si>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</si>
  <si>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</si>
  <si>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1035</t>
  </si>
  <si>
    <t>7398</t>
  </si>
  <si>
    <t>7402</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</si>
  <si>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</si>
  <si>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Всего:</t>
  </si>
  <si>
    <t>Единый сельскохозяйственный налог</t>
  </si>
  <si>
    <t>Налог, взимаемый в связи с применением патентной системы налогообложения</t>
  </si>
  <si>
    <t>04</t>
  </si>
  <si>
    <t>Налог, взимаемый в связи с применением патентной системы налогообложения, зачисляемый в бюджеты муниципальных районов </t>
  </si>
  <si>
    <t>Плата за размещение твердых коммунальных отходов</t>
  </si>
  <si>
    <t>042</t>
  </si>
  <si>
    <t>079</t>
  </si>
  <si>
    <t>995</t>
  </si>
  <si>
    <t>Прочие доходы от компенсации затрат бюджетов муниципальных районов</t>
  </si>
  <si>
    <t>Прочие доходы от компенсации затрат государства</t>
  </si>
  <si>
    <t>990</t>
  </si>
  <si>
    <t>005</t>
  </si>
  <si>
    <t>031</t>
  </si>
  <si>
    <t>321</t>
  </si>
  <si>
    <t>188</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</si>
  <si>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</si>
  <si>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</si>
  <si>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</si>
  <si>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</si>
  <si>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439</t>
  </si>
  <si>
    <t>073</t>
  </si>
  <si>
    <t>103</t>
  </si>
  <si>
    <t>143</t>
  </si>
  <si>
    <t>153</t>
  </si>
  <si>
    <t>193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</si>
  <si>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</si>
  <si>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t>
  </si>
  <si>
    <t>070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</si>
  <si>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</si>
  <si>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</si>
  <si>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</si>
  <si>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</si>
  <si>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</si>
  <si>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</si>
  <si>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</si>
  <si>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</si>
  <si>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</si>
  <si>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t>
  </si>
  <si>
    <t>14</t>
  </si>
  <si>
    <t>052</t>
  </si>
  <si>
    <t>440</t>
  </si>
  <si>
    <t>410</t>
  </si>
  <si>
    <t>06</t>
  </si>
  <si>
    <t>430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</si>
  <si>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</si>
  <si>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</si>
  <si>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</si>
  <si>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</si>
  <si>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</si>
  <si>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</si>
  <si>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</si>
  <si>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</si>
  <si>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находящихся в государственной и муниципальной собственности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</si>
  <si>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</si>
  <si>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</si>
  <si>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Доходы бюджетов муниципальных районов от возврата бюджетными учреждениями остатков субсидий прошлых лет</t>
  </si>
  <si>
    <t>от 10.12.2020 № 5-15-74р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</si>
</sst>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27" x14ac:knownFonts="1">
    <font>
      <sz val="10"/>
      <name val="Arial"/>
    </font>
    <font>
      <sz val="10"/>
      <name val="Times New Roman"/>
      <family val="1"/>
      <charset val="204"/>
    </font>
    <font>
      <b/>
      <sz val="10"/>
      <name val="Times New Roman"/>
      <family val="1"/>
      <charset val="204"/>
    </font>
    <font>
      <sz val="10"/>
      <name val="Arial"/>
      <family val="2"/>
      <charset val="204"/>
    </font>
    <font>
      <sz val="10"/>
      <name val="Arial Cyr"/>
      <charset val="204"/>
    </font>
    <font>
      <sz val="14"/>
      <name val="Times New Roman"/>
      <family val="1"/>
      <charset val="204"/>
    </font>
    <font>
      <vertAlign val="superscript"/>
      <sz val="10"/>
      <name val="Times New Roman"/>
      <family val="1"/>
      <charset val="204"/>
    </font>
    <font>
      <sz val="10"/>
      <name val="Helv"/>
      <charset val="204"/>
    </font>
    <font>
      <sz val="10"/>
      <color indexed="8"/>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sz val="10"/>
      <color indexed="8"/>
      <name val="Times New Roman"/>
      <family val="1"/>
      <charset val="204"/>
    </font>
    <font>
      <u/>
      <sz val="10"/>
      <color indexed="8"/>
      <name val="Times New Roman"/>
      <family val="1"/>
      <charset val="204"/>
    </font>
    <font>
      <b/>
      <sz val="10"/>
      <color indexed="8"/>
      <name val="Times New Roman"/>
      <family val="1"/>
      <charset val="204"/>
    </font>
    <font>
      <b/>
      <sz val="14"/>
      <name val="Times New Roman"/>
      <family val="1"/>
      <charset val="204"/>
    </font>
    <font>
      <u/>
      <sz val="10"/>
      <color theme="10"/>
      <name val="Arial"/>
      <family val="2"/>
      <charset val="204"/>
    </font>
    <font>
      <sz val="11"/>
      <color rgb="FF006100"/>
      <name val="Calibri"/>
      <family val="2"/>
      <charset val="204"/>
      <scheme val="minor"/>
    </font>
    <font>
      <sz val="10"/>
      <color rgb="FF22272F"/>
      <name val="Times New Roman"/>
      <family val="1"/>
      <charset val="204"/>
    </font>
    <font>
      <b/>
      <sz val="10"/>
      <color rgb="FF22272F"/>
      <name val="Times New Roman"/>
      <family val="1"/>
      <charset val="204"/>
    </font>
    <font>
      <sz val="11"/>
      <color rgb="FF22272F"/>
      <name val="Times New Roman"/>
      <family val="1"/>
      <charset val="204"/>
    </font>
    <font>
      <u/>
      <sz val="10"/>
      <color theme="1"/>
      <name val="Times New Roman"/>
      <family val="1"/>
      <charset val="204"/>
    </font>
    <font>
      <u/>
      <sz val="10"/>
      <name val="Times New Roman"/>
      <family val="1"/>
      <charset val="204"/>
    </font>
    <font>
      <sz val="10"/>
      <color theme="1"/>
      <name val="Times New Roman"/>
      <family val="1"/>
      <charset val="204"/>
    </font>
    <font>
      <b/>
      <sz val="11"/>
      <color rgb="FF22272F"/>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s>
  <cellStyleXfs count="7">
    <xf numFmtId="0" fontId="0" fillId="0" borderId="0"/>
    <xf numFmtId="0" fontId="17" fillId="0" borderId="0" applyNumberFormat="0" applyFill="0" applyBorder="0" applyAlignment="0" applyProtection="0">
      <alignment vertical="top"/>
      <protection locked="0"/>
    </xf>
    <xf numFmtId="0" fontId="4" fillId="0" borderId="0"/>
    <xf numFmtId="0" fontId="4" fillId="0" borderId="0"/>
    <xf numFmtId="0" fontId="4" fillId="0" borderId="0"/>
    <xf numFmtId="0" fontId="7" fillId="0" borderId="0"/>
    <xf numFmtId="0" fontId="18" fillId="3" borderId="0" applyNumberFormat="0" applyBorder="0" applyAlignment="0" applyProtection="0"/>
  </cellStyleXfs>
  <cellXfs count="126">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3" fillId="0" borderId="0" xfId="0" applyFont="1"/>
    <xf numFmtId="0" fontId="2" fillId="0" borderId="0" xfId="0" applyFont="1" applyBorder="1" applyAlignment="1">
      <alignment horizontal="justify" vertical="top" wrapText="1"/>
    </xf>
    <xf numFmtId="0" fontId="5"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8" fillId="0" borderId="1" xfId="0" applyFont="1" applyBorder="1" applyAlignment="1">
      <alignment horizontal="justify" vertical="top" wrapText="1"/>
    </xf>
    <xf numFmtId="165" fontId="2"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xf>
    <xf numFmtId="165" fontId="1" fillId="0" borderId="1" xfId="0" applyNumberFormat="1" applyFont="1" applyBorder="1" applyAlignment="1">
      <alignment vertical="top"/>
    </xf>
    <xf numFmtId="165" fontId="1"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164" fontId="2" fillId="0" borderId="1" xfId="0" applyNumberFormat="1" applyFont="1" applyBorder="1" applyAlignment="1">
      <alignment horizontal="justify" vertical="top" wrapText="1"/>
    </xf>
    <xf numFmtId="0" fontId="0" fillId="0" borderId="0" xfId="0" applyBorder="1"/>
    <xf numFmtId="0" fontId="0" fillId="2" borderId="0" xfId="0" applyFill="1" applyBorder="1"/>
    <xf numFmtId="0" fontId="2" fillId="0" borderId="1" xfId="5"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9" fillId="0" borderId="1" xfId="0" applyFont="1" applyBorder="1" applyAlignment="1">
      <alignment wrapText="1"/>
    </xf>
    <xf numFmtId="0" fontId="9" fillId="0" borderId="1" xfId="0" applyFont="1" applyBorder="1" applyAlignment="1">
      <alignment vertical="top" wrapText="1"/>
    </xf>
    <xf numFmtId="0" fontId="9" fillId="0" borderId="1" xfId="0" applyFont="1" applyBorder="1"/>
    <xf numFmtId="0" fontId="10" fillId="0" borderId="1" xfId="5" applyNumberFormat="1" applyFont="1" applyFill="1" applyBorder="1" applyAlignment="1">
      <alignment horizontal="left" vertical="top" wrapText="1"/>
    </xf>
    <xf numFmtId="165" fontId="10" fillId="0" borderId="1" xfId="0" applyNumberFormat="1" applyFont="1" applyBorder="1" applyAlignment="1">
      <alignment horizontal="center" vertical="top" wrapText="1"/>
    </xf>
    <xf numFmtId="165" fontId="10" fillId="0" borderId="1" xfId="0" applyNumberFormat="1" applyFont="1" applyBorder="1" applyAlignment="1">
      <alignment horizontal="center" vertical="top"/>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11" fillId="0" borderId="0" xfId="0" applyFont="1" applyAlignment="1">
      <alignment vertical="top"/>
    </xf>
    <xf numFmtId="164" fontId="1" fillId="0" borderId="1" xfId="0" applyNumberFormat="1" applyFont="1" applyBorder="1" applyAlignment="1" applyProtection="1">
      <alignment horizontal="left" vertical="top" wrapText="1"/>
    </xf>
    <xf numFmtId="0" fontId="11" fillId="0" borderId="1" xfId="0" applyFont="1" applyBorder="1" applyAlignment="1">
      <alignment wrapText="1"/>
    </xf>
    <xf numFmtId="0" fontId="12" fillId="0" borderId="1" xfId="0" applyFont="1" applyBorder="1" applyAlignment="1">
      <alignment wrapText="1"/>
    </xf>
    <xf numFmtId="164" fontId="1" fillId="0" borderId="1" xfId="0" applyNumberFormat="1" applyFont="1" applyBorder="1" applyAlignment="1" applyProtection="1">
      <alignment horizontal="left" vertical="center" wrapText="1"/>
    </xf>
    <xf numFmtId="0" fontId="11" fillId="0" borderId="0" xfId="0" applyFont="1" applyAlignment="1">
      <alignment wrapText="1"/>
    </xf>
    <xf numFmtId="0" fontId="11" fillId="0" borderId="1" xfId="0" applyFont="1" applyBorder="1" applyAlignment="1">
      <alignment vertical="center" wrapText="1"/>
    </xf>
    <xf numFmtId="0" fontId="12" fillId="0" borderId="1" xfId="0" applyFont="1" applyBorder="1" applyAlignment="1">
      <alignment vertical="center"/>
    </xf>
    <xf numFmtId="165" fontId="15" fillId="2" borderId="1" xfId="6" applyNumberFormat="1" applyFont="1" applyFill="1" applyBorder="1" applyAlignment="1">
      <alignment horizontal="center" vertical="center" wrapText="1"/>
    </xf>
    <xf numFmtId="165" fontId="13"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5" fontId="13" fillId="2" borderId="3" xfId="0" applyNumberFormat="1" applyFont="1" applyFill="1" applyBorder="1" applyAlignment="1">
      <alignment horizontal="center" vertical="top" wrapText="1"/>
    </xf>
    <xf numFmtId="165" fontId="13" fillId="2" borderId="3" xfId="0" applyNumberFormat="1" applyFont="1" applyFill="1" applyBorder="1" applyAlignment="1">
      <alignment horizontal="center" vertical="top"/>
    </xf>
    <xf numFmtId="165" fontId="15" fillId="2" borderId="3" xfId="0" applyNumberFormat="1" applyFont="1" applyFill="1" applyBorder="1" applyAlignment="1">
      <alignment horizontal="center" vertical="top" wrapText="1"/>
    </xf>
    <xf numFmtId="0" fontId="1" fillId="0" borderId="1" xfId="5" applyNumberFormat="1" applyFont="1" applyFill="1" applyBorder="1" applyAlignment="1">
      <alignment horizontal="left" vertical="top" wrapText="1"/>
    </xf>
    <xf numFmtId="0" fontId="11" fillId="0" borderId="1" xfId="0" applyFont="1" applyBorder="1" applyAlignment="1">
      <alignment vertical="top"/>
    </xf>
    <xf numFmtId="165" fontId="15" fillId="0" borderId="1" xfId="0" applyNumberFormat="1" applyFont="1" applyBorder="1" applyAlignment="1">
      <alignment horizontal="center" vertical="top" wrapText="1"/>
    </xf>
    <xf numFmtId="0" fontId="5" fillId="0" borderId="0" xfId="0" applyFont="1"/>
    <xf numFmtId="0" fontId="5" fillId="0" borderId="0" xfId="0" applyFont="1" applyAlignment="1">
      <alignment horizontal="center" vertical="top"/>
    </xf>
    <xf numFmtId="0" fontId="5" fillId="0" borderId="0" xfId="0" applyFont="1" applyAlignment="1">
      <alignment vertical="top"/>
    </xf>
    <xf numFmtId="0" fontId="20" fillId="0" borderId="1" xfId="0" applyFont="1" applyBorder="1" applyAlignment="1">
      <alignment wrapText="1"/>
    </xf>
    <xf numFmtId="0" fontId="20" fillId="0" borderId="0" xfId="0" applyFont="1" applyAlignment="1">
      <alignment wrapText="1"/>
    </xf>
    <xf numFmtId="0" fontId="20" fillId="0" borderId="1" xfId="0" applyFont="1" applyBorder="1" applyAlignment="1">
      <alignment vertical="top" wrapText="1"/>
    </xf>
    <xf numFmtId="0" fontId="20" fillId="0" borderId="0" xfId="0" applyFont="1" applyAlignment="1">
      <alignment vertical="top"/>
    </xf>
    <xf numFmtId="0" fontId="19" fillId="0" borderId="1" xfId="0" applyFont="1" applyBorder="1" applyAlignment="1">
      <alignment vertical="top" wrapText="1"/>
    </xf>
    <xf numFmtId="0" fontId="21" fillId="0" borderId="0" xfId="0" applyFont="1" applyAlignment="1">
      <alignment wrapText="1"/>
    </xf>
    <xf numFmtId="49" fontId="2" fillId="0" borderId="1" xfId="0" applyNumberFormat="1" applyFont="1" applyBorder="1" applyAlignment="1" applyProtection="1">
      <alignment horizontal="left" vertical="center" wrapText="1"/>
    </xf>
    <xf numFmtId="165" fontId="0" fillId="0" borderId="0" xfId="0" applyNumberFormat="1"/>
    <xf numFmtId="165" fontId="0" fillId="2" borderId="0" xfId="0" applyNumberFormat="1" applyFill="1"/>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vertical="top" wrapText="1"/>
    </xf>
    <xf numFmtId="164" fontId="1" fillId="0" borderId="8" xfId="0" applyNumberFormat="1" applyFont="1" applyBorder="1" applyAlignment="1" applyProtection="1">
      <alignment horizontal="left" vertical="center" wrapText="1"/>
    </xf>
    <xf numFmtId="164" fontId="1" fillId="0" borderId="8" xfId="0" applyNumberFormat="1" applyFont="1" applyBorder="1" applyAlignment="1" applyProtection="1">
      <alignment horizontal="left" vertical="top" wrapText="1"/>
    </xf>
    <xf numFmtId="0" fontId="14" fillId="0" borderId="1" xfId="1" applyFont="1" applyBorder="1" applyAlignment="1" applyProtection="1">
      <alignment vertical="top" wrapText="1"/>
    </xf>
    <xf numFmtId="0" fontId="19" fillId="4" borderId="1" xfId="0" applyFont="1" applyFill="1" applyBorder="1" applyAlignment="1">
      <alignment horizontal="left" vertical="top" wrapText="1"/>
    </xf>
    <xf numFmtId="165" fontId="2" fillId="2" borderId="1" xfId="0" applyNumberFormat="1" applyFont="1" applyFill="1" applyBorder="1" applyAlignment="1">
      <alignment horizontal="center" vertical="top"/>
    </xf>
    <xf numFmtId="0" fontId="14" fillId="0" borderId="1" xfId="1" applyFont="1" applyBorder="1" applyAlignment="1" applyProtection="1">
      <alignment horizontal="left" vertical="center" wrapText="1"/>
    </xf>
    <xf numFmtId="164" fontId="1" fillId="0" borderId="9" xfId="0" applyNumberFormat="1" applyFont="1" applyBorder="1" applyAlignment="1" applyProtection="1">
      <alignment horizontal="left" vertical="top" wrapText="1"/>
    </xf>
    <xf numFmtId="0" fontId="22" fillId="0" borderId="0" xfId="1" applyFont="1" applyAlignment="1" applyProtection="1">
      <alignment wrapText="1"/>
    </xf>
    <xf numFmtId="0" fontId="22" fillId="0" borderId="0" xfId="1" applyFont="1" applyAlignment="1" applyProtection="1">
      <alignment vertical="top" wrapText="1"/>
    </xf>
    <xf numFmtId="0" fontId="23" fillId="0" borderId="0" xfId="1" applyFont="1" applyAlignment="1" applyProtection="1">
      <alignment vertical="top" wrapText="1"/>
    </xf>
    <xf numFmtId="164" fontId="1" fillId="0" borderId="9" xfId="0" applyNumberFormat="1" applyFont="1" applyBorder="1" applyAlignment="1" applyProtection="1">
      <alignment horizontal="left" vertical="center" wrapText="1"/>
    </xf>
    <xf numFmtId="165" fontId="1" fillId="2" borderId="2" xfId="0" applyNumberFormat="1" applyFont="1" applyFill="1" applyBorder="1" applyAlignment="1">
      <alignment horizontal="center" vertical="top" wrapText="1"/>
    </xf>
    <xf numFmtId="164" fontId="24" fillId="0" borderId="1" xfId="0" applyNumberFormat="1" applyFont="1" applyBorder="1" applyAlignment="1" applyProtection="1">
      <alignment horizontal="left" vertical="center" wrapText="1"/>
    </xf>
    <xf numFmtId="164" fontId="24"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left" vertical="top" wrapText="1"/>
    </xf>
    <xf numFmtId="164" fontId="24" fillId="0" borderId="10" xfId="0" applyNumberFormat="1" applyFont="1" applyBorder="1" applyAlignment="1" applyProtection="1">
      <alignment horizontal="left" vertical="top" wrapText="1"/>
    </xf>
    <xf numFmtId="0" fontId="19" fillId="0" borderId="1" xfId="0" applyFont="1" applyBorder="1"/>
    <xf numFmtId="0" fontId="19" fillId="0" borderId="0" xfId="0" applyFont="1" applyAlignment="1">
      <alignment wrapText="1"/>
    </xf>
    <xf numFmtId="0" fontId="19" fillId="0" borderId="1" xfId="0" applyFont="1" applyBorder="1" applyAlignment="1">
      <alignment wrapText="1"/>
    </xf>
    <xf numFmtId="0" fontId="22" fillId="0" borderId="1" xfId="1" applyFont="1" applyBorder="1" applyAlignment="1" applyProtection="1">
      <alignment wrapText="1"/>
    </xf>
    <xf numFmtId="0" fontId="19" fillId="0" borderId="0" xfId="0" applyFont="1"/>
    <xf numFmtId="0" fontId="24" fillId="0" borderId="1" xfId="0" applyFont="1" applyBorder="1" applyAlignment="1">
      <alignment wrapText="1"/>
    </xf>
    <xf numFmtId="0" fontId="19" fillId="4" borderId="1" xfId="0" applyFont="1" applyFill="1" applyBorder="1" applyAlignment="1">
      <alignment horizontal="center" vertical="top" wrapText="1"/>
    </xf>
    <xf numFmtId="165" fontId="19" fillId="4" borderId="1" xfId="0" applyNumberFormat="1" applyFont="1" applyFill="1" applyBorder="1" applyAlignment="1">
      <alignment horizontal="center" vertical="top" wrapText="1"/>
    </xf>
    <xf numFmtId="0" fontId="25" fillId="0" borderId="1" xfId="0" applyFont="1" applyBorder="1" applyAlignment="1">
      <alignment wrapText="1"/>
    </xf>
    <xf numFmtId="165" fontId="26" fillId="2" borderId="1" xfId="0" applyNumberFormat="1" applyFont="1" applyFill="1" applyBorder="1" applyAlignment="1">
      <alignment horizontal="center" vertical="top" wrapText="1"/>
    </xf>
    <xf numFmtId="0" fontId="5" fillId="0" borderId="0" xfId="0" applyFont="1" applyAlignment="1"/>
    <xf numFmtId="0" fontId="5"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5" fillId="0" borderId="0" xfId="0" applyFont="1" applyAlignment="1">
      <alignment horizontal="center"/>
    </xf>
    <xf numFmtId="0" fontId="16" fillId="0" borderId="0" xfId="0" applyFont="1" applyBorder="1" applyAlignment="1">
      <alignment horizontal="left"/>
    </xf>
    <xf numFmtId="0" fontId="5" fillId="0" borderId="0" xfId="0" applyFont="1" applyBorder="1" applyAlignment="1">
      <alignment horizontal="left"/>
    </xf>
    <xf numFmtId="0" fontId="5" fillId="0" borderId="0" xfId="0" applyFont="1" applyBorder="1" applyAlignment="1">
      <alignment horizontal="center"/>
    </xf>
    <xf numFmtId="0" fontId="1" fillId="0" borderId="1" xfId="0" applyFont="1" applyBorder="1" applyAlignment="1">
      <alignment vertical="center" textRotation="90"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6" fillId="0" borderId="0" xfId="0" applyFont="1" applyAlignment="1">
      <alignment horizontal="center"/>
    </xf>
  </cellXfs>
  <cellStyles count="7">
    <cellStyle name="Гиперссылка" xfId="1" builtinId="8"/>
    <cellStyle name="Обычный" xfId="0" builtinId="0"/>
    <cellStyle name="Обычный 2 2" xfId="2"/>
    <cellStyle name="Обычный 3" xfId="3"/>
    <cellStyle name="Обычный 4" xfId="4"/>
    <cellStyle name="Обычный_Лист1" xfId="5"/>
    <cellStyle name="Хороший" xfId="6"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3" Type="http://schemas.openxmlformats.org/officeDocument/2006/relationships/hyperlink" Target="https://internet.garant.ru/" TargetMode="External"/><Relationship Id="rId7" Type="http://schemas.openxmlformats.org/officeDocument/2006/relationships/hyperlink" Target="https://internet.garant.ru/" TargetMode="External"/><Relationship Id="rId12" Type="http://schemas.openxmlformats.org/officeDocument/2006/relationships/hyperlink" Target="https://internet.garant.ru/" TargetMode="External"/><Relationship Id="rId17" Type="http://schemas.openxmlformats.org/officeDocument/2006/relationships/printerSettings" Target="../printerSettings/printerSettings1.bin"/><Relationship Id="rId2" Type="http://schemas.openxmlformats.org/officeDocument/2006/relationships/hyperlink" Target="http://internet.garant.ru/" TargetMode="External"/><Relationship Id="rId16"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internet.garant.ru/" TargetMode="External"/><Relationship Id="rId11"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10"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60"/>
  <sheetViews>
    <sheetView tabSelected="1" workbookViewId="0">
      <selection activeCell="J20" sqref="J20:O20"/>
    </sheetView>
  </sheetViews>
  <sheetFormatPr defaultRowHeight="12.75" x14ac:dyDescent="0.2"/>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34" customWidth="1"/>
    <col min="11" max="11" width="11.140625" customWidth="1"/>
    <col min="12" max="13" width="10.5703125" hidden="1" customWidth="1"/>
    <col min="14" max="14" width="11.28515625" customWidth="1"/>
    <col min="15" max="15" width="11.140625" customWidth="1"/>
    <col min="20" max="20" width="9.140625" customWidth="1"/>
  </cols>
  <sheetData>
    <row r="2" spans="1:15" ht="2.25" customHeight="1" x14ac:dyDescent="0.2">
      <c r="K2" s="6"/>
    </row>
    <row r="3" spans="1:15" hidden="1" x14ac:dyDescent="0.2">
      <c r="K3" s="108"/>
      <c r="L3" s="108"/>
      <c r="M3" s="108"/>
      <c r="N3" s="109"/>
      <c r="O3" s="108"/>
    </row>
    <row r="4" spans="1:15" hidden="1" x14ac:dyDescent="0.2">
      <c r="K4" s="108"/>
      <c r="L4" s="108"/>
      <c r="M4" s="108"/>
      <c r="N4" s="109"/>
      <c r="O4" s="108"/>
    </row>
    <row r="5" spans="1:15" hidden="1" x14ac:dyDescent="0.2">
      <c r="K5" s="110"/>
      <c r="L5" s="110"/>
      <c r="M5" s="110"/>
      <c r="N5" s="110"/>
      <c r="O5" s="110"/>
    </row>
    <row r="6" spans="1:15" hidden="1" x14ac:dyDescent="0.2"/>
    <row r="7" spans="1:15" hidden="1" x14ac:dyDescent="0.2"/>
    <row r="8" spans="1:15" ht="18.75" x14ac:dyDescent="0.3">
      <c r="K8" s="65" t="s">
        <v>295</v>
      </c>
      <c r="L8" s="65"/>
      <c r="M8" s="65"/>
      <c r="N8" s="65"/>
      <c r="O8" s="65"/>
    </row>
    <row r="9" spans="1:15" ht="18.75" x14ac:dyDescent="0.3">
      <c r="K9" s="107" t="s">
        <v>1</v>
      </c>
      <c r="L9" s="107"/>
      <c r="M9" s="107"/>
      <c r="N9" s="107"/>
      <c r="O9" s="107"/>
    </row>
    <row r="10" spans="1:15" ht="18.75" x14ac:dyDescent="0.3">
      <c r="K10" s="107" t="s">
        <v>0</v>
      </c>
      <c r="L10" s="107"/>
      <c r="M10" s="107"/>
      <c r="N10" s="107"/>
      <c r="O10" s="107"/>
    </row>
    <row r="11" spans="1:15" ht="18.75" x14ac:dyDescent="0.3">
      <c r="K11" s="106" t="s">
        <v>371</v>
      </c>
      <c r="L11" s="106"/>
      <c r="M11" s="106"/>
      <c r="N11" s="106"/>
      <c r="O11" s="106"/>
    </row>
    <row r="13" spans="1:15" ht="18.75" x14ac:dyDescent="0.3">
      <c r="A13" s="65"/>
      <c r="B13" s="65"/>
      <c r="C13" s="65"/>
      <c r="D13" s="65"/>
      <c r="E13" s="65"/>
      <c r="F13" s="65"/>
      <c r="G13" s="65"/>
      <c r="H13" s="65"/>
      <c r="I13" s="65"/>
      <c r="J13" s="67"/>
      <c r="K13" s="65" t="s">
        <v>154</v>
      </c>
      <c r="L13" s="65"/>
      <c r="M13" s="65"/>
      <c r="N13" s="65"/>
      <c r="O13" s="65"/>
    </row>
    <row r="14" spans="1:15" ht="18.75" x14ac:dyDescent="0.3">
      <c r="A14" s="65"/>
      <c r="B14" s="65"/>
      <c r="C14" s="65"/>
      <c r="D14" s="65"/>
      <c r="E14" s="65"/>
      <c r="F14" s="65"/>
      <c r="G14" s="65"/>
      <c r="H14" s="65"/>
      <c r="I14" s="65"/>
      <c r="J14" s="67"/>
      <c r="K14" s="107" t="s">
        <v>1</v>
      </c>
      <c r="L14" s="107"/>
      <c r="M14" s="107"/>
      <c r="N14" s="107"/>
      <c r="O14" s="107"/>
    </row>
    <row r="15" spans="1:15" ht="18.75" x14ac:dyDescent="0.3">
      <c r="A15" s="65"/>
      <c r="B15" s="65"/>
      <c r="C15" s="65"/>
      <c r="D15" s="65"/>
      <c r="E15" s="65"/>
      <c r="F15" s="65"/>
      <c r="G15" s="65"/>
      <c r="H15" s="65"/>
      <c r="I15" s="65"/>
      <c r="J15" s="67"/>
      <c r="K15" s="107" t="s">
        <v>0</v>
      </c>
      <c r="L15" s="107"/>
      <c r="M15" s="107"/>
      <c r="N15" s="107"/>
      <c r="O15" s="107"/>
    </row>
    <row r="16" spans="1:15" ht="18.75" x14ac:dyDescent="0.3">
      <c r="A16" s="65"/>
      <c r="B16" s="65"/>
      <c r="C16" s="65"/>
      <c r="D16" s="65"/>
      <c r="E16" s="65"/>
      <c r="F16" s="65"/>
      <c r="G16" s="65"/>
      <c r="H16" s="65"/>
      <c r="I16" s="65"/>
      <c r="J16" s="67"/>
      <c r="K16" s="106" t="s">
        <v>296</v>
      </c>
      <c r="L16" s="106"/>
      <c r="M16" s="106"/>
      <c r="N16" s="106"/>
      <c r="O16" s="106"/>
    </row>
    <row r="17" spans="1:15" ht="18.75" hidden="1" x14ac:dyDescent="0.3">
      <c r="A17" s="65"/>
      <c r="B17" s="65"/>
      <c r="C17" s="65"/>
      <c r="D17" s="65"/>
      <c r="E17" s="65"/>
      <c r="F17" s="65"/>
      <c r="G17" s="65"/>
      <c r="H17" s="65"/>
      <c r="I17" s="65"/>
      <c r="J17" s="67"/>
      <c r="K17" s="107"/>
      <c r="L17" s="107"/>
      <c r="M17" s="107"/>
      <c r="N17" s="107"/>
      <c r="O17" s="107"/>
    </row>
    <row r="18" spans="1:15" ht="18.75" hidden="1" x14ac:dyDescent="0.3">
      <c r="A18" s="65"/>
      <c r="B18" s="65"/>
      <c r="C18" s="65"/>
      <c r="D18" s="65"/>
      <c r="E18" s="65"/>
      <c r="F18" s="65"/>
      <c r="G18" s="65"/>
      <c r="H18" s="65"/>
      <c r="I18" s="65"/>
      <c r="J18" s="67"/>
      <c r="K18" s="107"/>
      <c r="L18" s="107"/>
      <c r="M18" s="107"/>
      <c r="N18" s="107"/>
      <c r="O18" s="107"/>
    </row>
    <row r="19" spans="1:15" ht="18.75" hidden="1" x14ac:dyDescent="0.3">
      <c r="A19" s="65"/>
      <c r="B19" s="65"/>
      <c r="C19" s="65"/>
      <c r="D19" s="65"/>
      <c r="E19" s="65"/>
      <c r="F19" s="65"/>
      <c r="G19" s="65"/>
      <c r="H19" s="65"/>
      <c r="I19" s="65"/>
      <c r="J19" s="67"/>
      <c r="K19" s="106"/>
      <c r="L19" s="106"/>
      <c r="M19" s="106"/>
      <c r="N19" s="106"/>
      <c r="O19" s="106"/>
    </row>
    <row r="20" spans="1:15" ht="18.75" x14ac:dyDescent="0.3">
      <c r="A20" s="65"/>
      <c r="B20" s="65"/>
      <c r="C20" s="65"/>
      <c r="D20" s="65"/>
      <c r="E20" s="65"/>
      <c r="F20" s="65"/>
      <c r="G20" s="65"/>
      <c r="H20" s="65"/>
      <c r="I20" s="65"/>
      <c r="J20" s="116"/>
      <c r="K20" s="116"/>
      <c r="L20" s="116"/>
      <c r="M20" s="116"/>
      <c r="N20" s="116"/>
      <c r="O20" s="116"/>
    </row>
    <row r="21" spans="1:15" ht="18.75" hidden="1" x14ac:dyDescent="0.3">
      <c r="A21" s="65"/>
      <c r="B21" s="65"/>
      <c r="C21" s="65"/>
      <c r="D21" s="65"/>
      <c r="E21" s="65"/>
      <c r="F21" s="65"/>
      <c r="G21" s="65"/>
      <c r="H21" s="65"/>
      <c r="I21" s="65"/>
      <c r="J21" s="66"/>
      <c r="K21" s="107"/>
      <c r="L21" s="107"/>
      <c r="M21" s="107"/>
      <c r="N21" s="107"/>
      <c r="O21" s="107"/>
    </row>
    <row r="22" spans="1:15" ht="18.75" hidden="1" x14ac:dyDescent="0.3">
      <c r="A22" s="65"/>
      <c r="B22" s="65"/>
      <c r="C22" s="65"/>
      <c r="D22" s="65"/>
      <c r="E22" s="65"/>
      <c r="F22" s="65"/>
      <c r="G22" s="65"/>
      <c r="H22" s="65"/>
      <c r="I22" s="65"/>
      <c r="J22" s="66"/>
      <c r="K22" s="116"/>
      <c r="L22" s="116"/>
      <c r="M22" s="116"/>
      <c r="N22" s="116"/>
      <c r="O22" s="116"/>
    </row>
    <row r="23" spans="1:15" ht="18.75" hidden="1" x14ac:dyDescent="0.3">
      <c r="A23" s="65"/>
      <c r="B23" s="65"/>
      <c r="C23" s="65"/>
      <c r="D23" s="65"/>
      <c r="E23" s="65"/>
      <c r="F23" s="65"/>
      <c r="G23" s="65"/>
      <c r="H23" s="65"/>
      <c r="I23" s="65"/>
      <c r="J23" s="116"/>
      <c r="K23" s="116"/>
      <c r="L23" s="116"/>
      <c r="M23" s="116"/>
      <c r="N23" s="116"/>
      <c r="O23" s="116"/>
    </row>
    <row r="24" spans="1:15" ht="18.75" hidden="1" x14ac:dyDescent="0.3">
      <c r="A24" s="65"/>
      <c r="B24" s="65"/>
      <c r="C24" s="65"/>
      <c r="D24" s="65"/>
      <c r="E24" s="65"/>
      <c r="F24" s="65"/>
      <c r="G24" s="65"/>
      <c r="H24" s="65"/>
      <c r="I24" s="65"/>
      <c r="J24" s="116"/>
      <c r="K24" s="116"/>
      <c r="L24" s="116"/>
      <c r="M24" s="116"/>
      <c r="N24" s="116"/>
      <c r="O24" s="116"/>
    </row>
    <row r="25" spans="1:15" ht="18.75" hidden="1" x14ac:dyDescent="0.3">
      <c r="A25" s="116"/>
      <c r="B25" s="116"/>
      <c r="C25" s="116"/>
      <c r="D25" s="116"/>
      <c r="E25" s="116"/>
      <c r="F25" s="116"/>
      <c r="G25" s="116"/>
      <c r="H25" s="116"/>
      <c r="I25" s="116"/>
      <c r="J25" s="116"/>
      <c r="K25" s="116"/>
      <c r="L25" s="65"/>
      <c r="M25" s="65"/>
      <c r="N25" s="65"/>
      <c r="O25" s="65"/>
    </row>
    <row r="26" spans="1:15" ht="18.75" x14ac:dyDescent="0.3">
      <c r="A26" s="125" t="s">
        <v>188</v>
      </c>
      <c r="B26" s="125"/>
      <c r="C26" s="125"/>
      <c r="D26" s="125"/>
      <c r="E26" s="125"/>
      <c r="F26" s="125"/>
      <c r="G26" s="125"/>
      <c r="H26" s="125"/>
      <c r="I26" s="125"/>
      <c r="J26" s="125"/>
      <c r="K26" s="125"/>
      <c r="L26" s="65"/>
      <c r="M26" s="65"/>
      <c r="N26" s="65"/>
      <c r="O26" s="65"/>
    </row>
    <row r="27" spans="1:15" ht="18.75" x14ac:dyDescent="0.3">
      <c r="A27" s="117" t="s">
        <v>212</v>
      </c>
      <c r="B27" s="118"/>
      <c r="C27" s="118"/>
      <c r="D27" s="118"/>
      <c r="E27" s="118"/>
      <c r="F27" s="118"/>
      <c r="G27" s="118"/>
      <c r="H27" s="118"/>
      <c r="I27" s="118"/>
      <c r="J27" s="118"/>
      <c r="K27" s="118"/>
      <c r="L27" s="119"/>
      <c r="M27" s="119"/>
      <c r="N27" s="65" t="s">
        <v>2</v>
      </c>
    </row>
    <row r="28" spans="1:15" ht="13.5" customHeight="1" x14ac:dyDescent="0.2">
      <c r="A28" s="114" t="s">
        <v>20</v>
      </c>
      <c r="B28" s="115" t="s">
        <v>83</v>
      </c>
      <c r="C28" s="115"/>
      <c r="D28" s="115"/>
      <c r="E28" s="115"/>
      <c r="F28" s="115"/>
      <c r="G28" s="115"/>
      <c r="H28" s="115"/>
      <c r="I28" s="115"/>
      <c r="J28" s="122" t="s">
        <v>119</v>
      </c>
      <c r="K28" s="121" t="s">
        <v>160</v>
      </c>
      <c r="L28" s="14"/>
      <c r="M28" s="14"/>
      <c r="N28" s="121" t="s">
        <v>189</v>
      </c>
      <c r="O28" s="121" t="s">
        <v>190</v>
      </c>
    </row>
    <row r="29" spans="1:15" ht="12.75" customHeight="1" x14ac:dyDescent="0.2">
      <c r="A29" s="114"/>
      <c r="B29" s="114" t="s">
        <v>74</v>
      </c>
      <c r="C29" s="114" t="s">
        <v>73</v>
      </c>
      <c r="D29" s="114" t="s">
        <v>72</v>
      </c>
      <c r="E29" s="114" t="s">
        <v>71</v>
      </c>
      <c r="F29" s="114" t="s">
        <v>75</v>
      </c>
      <c r="G29" s="114" t="s">
        <v>76</v>
      </c>
      <c r="H29" s="114" t="s">
        <v>117</v>
      </c>
      <c r="I29" s="114" t="s">
        <v>118</v>
      </c>
      <c r="J29" s="123"/>
      <c r="K29" s="121"/>
      <c r="L29" s="14"/>
      <c r="M29" s="14"/>
      <c r="N29" s="121"/>
      <c r="O29" s="121"/>
    </row>
    <row r="30" spans="1:15" x14ac:dyDescent="0.2">
      <c r="A30" s="114"/>
      <c r="B30" s="114"/>
      <c r="C30" s="114"/>
      <c r="D30" s="114"/>
      <c r="E30" s="114"/>
      <c r="F30" s="114"/>
      <c r="G30" s="114"/>
      <c r="H30" s="120"/>
      <c r="I30" s="115"/>
      <c r="J30" s="123"/>
      <c r="K30" s="121"/>
      <c r="L30" s="14"/>
      <c r="M30" s="14"/>
      <c r="N30" s="121"/>
      <c r="O30" s="121"/>
    </row>
    <row r="31" spans="1:15" ht="168.75" customHeight="1" x14ac:dyDescent="0.2">
      <c r="A31" s="114"/>
      <c r="B31" s="114"/>
      <c r="C31" s="114"/>
      <c r="D31" s="114"/>
      <c r="E31" s="114"/>
      <c r="F31" s="114"/>
      <c r="G31" s="114"/>
      <c r="H31" s="120"/>
      <c r="I31" s="115"/>
      <c r="J31" s="124"/>
      <c r="K31" s="121"/>
      <c r="L31" s="14"/>
      <c r="M31" s="14"/>
      <c r="N31" s="121"/>
      <c r="O31" s="121"/>
    </row>
    <row r="32" spans="1:15" x14ac:dyDescent="0.2">
      <c r="A32" s="1"/>
      <c r="B32" s="1">
        <v>1</v>
      </c>
      <c r="C32" s="1">
        <v>2</v>
      </c>
      <c r="D32" s="1">
        <v>3</v>
      </c>
      <c r="E32" s="1">
        <v>4</v>
      </c>
      <c r="F32" s="1">
        <v>5</v>
      </c>
      <c r="G32" s="1">
        <v>6</v>
      </c>
      <c r="H32" s="1">
        <v>7</v>
      </c>
      <c r="I32" s="1">
        <v>8</v>
      </c>
      <c r="J32" s="1">
        <v>9</v>
      </c>
      <c r="K32" s="1">
        <v>10</v>
      </c>
      <c r="L32" s="12"/>
      <c r="M32" s="12"/>
      <c r="N32" s="13">
        <v>11</v>
      </c>
      <c r="O32" s="13">
        <v>12</v>
      </c>
    </row>
    <row r="33" spans="1:15" ht="24.75" customHeight="1" x14ac:dyDescent="0.2">
      <c r="A33" s="1">
        <v>1</v>
      </c>
      <c r="B33" s="5" t="s">
        <v>25</v>
      </c>
      <c r="C33" s="5">
        <v>1</v>
      </c>
      <c r="D33" s="5" t="s">
        <v>26</v>
      </c>
      <c r="E33" s="5" t="s">
        <v>26</v>
      </c>
      <c r="F33" s="5" t="s">
        <v>25</v>
      </c>
      <c r="G33" s="5" t="s">
        <v>26</v>
      </c>
      <c r="H33" s="5" t="s">
        <v>27</v>
      </c>
      <c r="I33" s="5" t="s">
        <v>25</v>
      </c>
      <c r="J33" s="3" t="s">
        <v>66</v>
      </c>
      <c r="K33" s="19">
        <f>K34+K42+K54+K57+K72+K98+K79+K126+K87</f>
        <v>58504.499999999993</v>
      </c>
      <c r="L33" s="19">
        <f>L34+L42+L54+L57+L72+L98+L79+L126+L87</f>
        <v>0</v>
      </c>
      <c r="M33" s="19">
        <f>M34+M42+M54+M57+M72+M98+M79+M126+M87</f>
        <v>0</v>
      </c>
      <c r="N33" s="19">
        <f>N34+N42+N54+N57+N72+N98+N79+N126+N87</f>
        <v>57019.200000000004</v>
      </c>
      <c r="O33" s="19">
        <f>O34+O42+O54+O57+O72+O98+O79+O126+O87</f>
        <v>58311</v>
      </c>
    </row>
    <row r="34" spans="1:15" ht="20.25" customHeight="1" x14ac:dyDescent="0.2">
      <c r="A34" s="1">
        <v>2</v>
      </c>
      <c r="B34" s="5" t="s">
        <v>64</v>
      </c>
      <c r="C34" s="5">
        <v>1</v>
      </c>
      <c r="D34" s="5" t="s">
        <v>28</v>
      </c>
      <c r="E34" s="5" t="s">
        <v>26</v>
      </c>
      <c r="F34" s="5" t="s">
        <v>25</v>
      </c>
      <c r="G34" s="5" t="s">
        <v>26</v>
      </c>
      <c r="H34" s="5" t="s">
        <v>27</v>
      </c>
      <c r="I34" s="5" t="s">
        <v>25</v>
      </c>
      <c r="J34" s="3" t="s">
        <v>21</v>
      </c>
      <c r="K34" s="19">
        <f>K35+K38</f>
        <v>40105.799999999996</v>
      </c>
      <c r="L34" s="19">
        <f>L35+L38</f>
        <v>0</v>
      </c>
      <c r="M34" s="19">
        <f>M35+M38</f>
        <v>0</v>
      </c>
      <c r="N34" s="19">
        <f>N35+N38</f>
        <v>41895.800000000003</v>
      </c>
      <c r="O34" s="19">
        <f>O35+O38</f>
        <v>43571.7</v>
      </c>
    </row>
    <row r="35" spans="1:15" x14ac:dyDescent="0.2">
      <c r="A35" s="1">
        <v>3</v>
      </c>
      <c r="B35" s="4">
        <v>182</v>
      </c>
      <c r="C35" s="4" t="s">
        <v>29</v>
      </c>
      <c r="D35" s="4" t="s">
        <v>28</v>
      </c>
      <c r="E35" s="4" t="s">
        <v>28</v>
      </c>
      <c r="F35" s="4" t="s">
        <v>25</v>
      </c>
      <c r="G35" s="4" t="s">
        <v>26</v>
      </c>
      <c r="H35" s="4" t="s">
        <v>27</v>
      </c>
      <c r="I35" s="4">
        <v>110</v>
      </c>
      <c r="J35" s="2" t="s">
        <v>22</v>
      </c>
      <c r="K35" s="20">
        <f>K37</f>
        <v>308</v>
      </c>
      <c r="L35" s="20">
        <f>L37</f>
        <v>0</v>
      </c>
      <c r="M35" s="20">
        <f>M37</f>
        <v>0</v>
      </c>
      <c r="N35" s="20">
        <f>N37</f>
        <v>47.8</v>
      </c>
      <c r="O35" s="20">
        <f>O37</f>
        <v>49.7</v>
      </c>
    </row>
    <row r="36" spans="1:15" ht="25.5" x14ac:dyDescent="0.2">
      <c r="A36" s="1">
        <v>4</v>
      </c>
      <c r="B36" s="4">
        <v>182</v>
      </c>
      <c r="C36" s="4">
        <v>1</v>
      </c>
      <c r="D36" s="4" t="s">
        <v>28</v>
      </c>
      <c r="E36" s="4" t="s">
        <v>28</v>
      </c>
      <c r="F36" s="4" t="s">
        <v>31</v>
      </c>
      <c r="G36" s="4" t="s">
        <v>26</v>
      </c>
      <c r="H36" s="4" t="s">
        <v>27</v>
      </c>
      <c r="I36" s="4">
        <v>110</v>
      </c>
      <c r="J36" s="2" t="s">
        <v>113</v>
      </c>
      <c r="K36" s="20">
        <f>K37</f>
        <v>308</v>
      </c>
      <c r="L36" s="20">
        <f>L37</f>
        <v>0</v>
      </c>
      <c r="M36" s="20">
        <f>M37</f>
        <v>0</v>
      </c>
      <c r="N36" s="20">
        <f>N37</f>
        <v>47.8</v>
      </c>
      <c r="O36" s="20">
        <f>O37</f>
        <v>49.7</v>
      </c>
    </row>
    <row r="37" spans="1:15" ht="42" customHeight="1" x14ac:dyDescent="0.2">
      <c r="A37" s="1">
        <v>5</v>
      </c>
      <c r="B37" s="4">
        <v>182</v>
      </c>
      <c r="C37" s="4">
        <v>1</v>
      </c>
      <c r="D37" s="4" t="s">
        <v>28</v>
      </c>
      <c r="E37" s="4" t="s">
        <v>28</v>
      </c>
      <c r="F37" s="4" t="s">
        <v>32</v>
      </c>
      <c r="G37" s="4" t="s">
        <v>30</v>
      </c>
      <c r="H37" s="4" t="s">
        <v>27</v>
      </c>
      <c r="I37" s="4">
        <v>110</v>
      </c>
      <c r="J37" s="2" t="s">
        <v>120</v>
      </c>
      <c r="K37" s="20">
        <v>308</v>
      </c>
      <c r="L37" s="21"/>
      <c r="M37" s="21"/>
      <c r="N37" s="21">
        <v>47.8</v>
      </c>
      <c r="O37" s="21">
        <v>49.7</v>
      </c>
    </row>
    <row r="38" spans="1:15" x14ac:dyDescent="0.2">
      <c r="A38" s="1">
        <v>6</v>
      </c>
      <c r="B38" s="4">
        <v>182</v>
      </c>
      <c r="C38" s="4">
        <v>1</v>
      </c>
      <c r="D38" s="4" t="s">
        <v>28</v>
      </c>
      <c r="E38" s="4" t="s">
        <v>30</v>
      </c>
      <c r="F38" s="4" t="s">
        <v>25</v>
      </c>
      <c r="G38" s="4" t="s">
        <v>28</v>
      </c>
      <c r="H38" s="4" t="s">
        <v>27</v>
      </c>
      <c r="I38" s="4">
        <v>110</v>
      </c>
      <c r="J38" s="2" t="s">
        <v>23</v>
      </c>
      <c r="K38" s="20">
        <f>K39+K40+K41</f>
        <v>39797.799999999996</v>
      </c>
      <c r="L38" s="20">
        <f>L39+L40+L41</f>
        <v>0</v>
      </c>
      <c r="M38" s="20">
        <f>M39+M40+M41</f>
        <v>0</v>
      </c>
      <c r="N38" s="20">
        <f>N39+N40+N41</f>
        <v>41848</v>
      </c>
      <c r="O38" s="20">
        <f>O39+O40+O41</f>
        <v>43522</v>
      </c>
    </row>
    <row r="39" spans="1:15" ht="58.5" customHeight="1" x14ac:dyDescent="0.2">
      <c r="A39" s="1">
        <v>7</v>
      </c>
      <c r="B39" s="4">
        <v>182</v>
      </c>
      <c r="C39" s="4">
        <v>1</v>
      </c>
      <c r="D39" s="4" t="s">
        <v>28</v>
      </c>
      <c r="E39" s="4" t="s">
        <v>30</v>
      </c>
      <c r="F39" s="4" t="s">
        <v>31</v>
      </c>
      <c r="G39" s="4" t="s">
        <v>28</v>
      </c>
      <c r="H39" s="4" t="s">
        <v>27</v>
      </c>
      <c r="I39" s="4">
        <v>110</v>
      </c>
      <c r="J39" s="2" t="s">
        <v>8</v>
      </c>
      <c r="K39" s="20">
        <v>36308.199999999997</v>
      </c>
      <c r="L39" s="21"/>
      <c r="M39" s="21"/>
      <c r="N39" s="21">
        <v>41098</v>
      </c>
      <c r="O39" s="21">
        <v>42742</v>
      </c>
    </row>
    <row r="40" spans="1:15" ht="82.5" customHeight="1" x14ac:dyDescent="0.2">
      <c r="A40" s="1">
        <v>8</v>
      </c>
      <c r="B40" s="4">
        <v>182</v>
      </c>
      <c r="C40" s="4">
        <v>1</v>
      </c>
      <c r="D40" s="4" t="s">
        <v>28</v>
      </c>
      <c r="E40" s="4" t="s">
        <v>30</v>
      </c>
      <c r="F40" s="4" t="s">
        <v>33</v>
      </c>
      <c r="G40" s="4" t="s">
        <v>28</v>
      </c>
      <c r="H40" s="4" t="s">
        <v>27</v>
      </c>
      <c r="I40" s="4">
        <v>110</v>
      </c>
      <c r="J40" s="2" t="s">
        <v>9</v>
      </c>
      <c r="K40" s="20">
        <v>337</v>
      </c>
      <c r="L40" s="21"/>
      <c r="M40" s="21"/>
      <c r="N40" s="21">
        <v>76</v>
      </c>
      <c r="O40" s="21">
        <v>79</v>
      </c>
    </row>
    <row r="41" spans="1:15" ht="39.75" customHeight="1" x14ac:dyDescent="0.2">
      <c r="A41" s="1">
        <v>9</v>
      </c>
      <c r="B41" s="4" t="s">
        <v>64</v>
      </c>
      <c r="C41" s="4" t="s">
        <v>29</v>
      </c>
      <c r="D41" s="4" t="s">
        <v>28</v>
      </c>
      <c r="E41" s="4" t="s">
        <v>30</v>
      </c>
      <c r="F41" s="4" t="s">
        <v>51</v>
      </c>
      <c r="G41" s="4" t="s">
        <v>28</v>
      </c>
      <c r="H41" s="4" t="s">
        <v>27</v>
      </c>
      <c r="I41" s="4" t="s">
        <v>61</v>
      </c>
      <c r="J41" s="2" t="s">
        <v>10</v>
      </c>
      <c r="K41" s="20">
        <v>3152.6</v>
      </c>
      <c r="L41" s="21"/>
      <c r="M41" s="21"/>
      <c r="N41" s="21">
        <v>674</v>
      </c>
      <c r="O41" s="21">
        <v>701</v>
      </c>
    </row>
    <row r="42" spans="1:15" x14ac:dyDescent="0.2">
      <c r="A42" s="1">
        <v>10</v>
      </c>
      <c r="B42" s="5">
        <v>182</v>
      </c>
      <c r="C42" s="5">
        <v>1</v>
      </c>
      <c r="D42" s="5" t="s">
        <v>45</v>
      </c>
      <c r="E42" s="5" t="s">
        <v>26</v>
      </c>
      <c r="F42" s="5" t="s">
        <v>25</v>
      </c>
      <c r="G42" s="5" t="s">
        <v>26</v>
      </c>
      <c r="H42" s="5" t="s">
        <v>27</v>
      </c>
      <c r="I42" s="5" t="s">
        <v>25</v>
      </c>
      <c r="J42" s="3" t="s">
        <v>34</v>
      </c>
      <c r="K42" s="19">
        <f>K48+K43+K50+K52</f>
        <v>7133.1</v>
      </c>
      <c r="L42" s="19">
        <f t="shared" ref="L42:O42" si="0">L48+L43+L50+L52</f>
        <v>0</v>
      </c>
      <c r="M42" s="19">
        <f t="shared" si="0"/>
        <v>0</v>
      </c>
      <c r="N42" s="19">
        <f t="shared" si="0"/>
        <v>3949.3</v>
      </c>
      <c r="O42" s="19">
        <f t="shared" si="0"/>
        <v>3156.3</v>
      </c>
    </row>
    <row r="43" spans="1:15" ht="25.5" x14ac:dyDescent="0.2">
      <c r="A43" s="1">
        <v>11</v>
      </c>
      <c r="B43" s="4" t="s">
        <v>25</v>
      </c>
      <c r="C43" s="4" t="s">
        <v>29</v>
      </c>
      <c r="D43" s="4" t="s">
        <v>45</v>
      </c>
      <c r="E43" s="4" t="s">
        <v>28</v>
      </c>
      <c r="F43" s="4" t="s">
        <v>25</v>
      </c>
      <c r="G43" s="4" t="s">
        <v>26</v>
      </c>
      <c r="H43" s="4" t="s">
        <v>27</v>
      </c>
      <c r="I43" s="4" t="s">
        <v>61</v>
      </c>
      <c r="J43" s="53" t="s">
        <v>196</v>
      </c>
      <c r="K43" s="20">
        <f>K44+K46</f>
        <v>3149.1</v>
      </c>
      <c r="L43" s="20">
        <f>L44+L46</f>
        <v>0</v>
      </c>
      <c r="M43" s="20">
        <f>M44+M46</f>
        <v>0</v>
      </c>
      <c r="N43" s="20">
        <f>N44+N46</f>
        <v>3118.3</v>
      </c>
      <c r="O43" s="20">
        <f>O44+O46</f>
        <v>3156.3</v>
      </c>
    </row>
    <row r="44" spans="1:15" ht="25.5" x14ac:dyDescent="0.2">
      <c r="A44" s="1">
        <v>12</v>
      </c>
      <c r="B44" s="4" t="s">
        <v>64</v>
      </c>
      <c r="C44" s="4" t="s">
        <v>29</v>
      </c>
      <c r="D44" s="4" t="s">
        <v>45</v>
      </c>
      <c r="E44" s="4" t="s">
        <v>28</v>
      </c>
      <c r="F44" s="4" t="s">
        <v>31</v>
      </c>
      <c r="G44" s="4" t="s">
        <v>28</v>
      </c>
      <c r="H44" s="4" t="s">
        <v>27</v>
      </c>
      <c r="I44" s="4" t="s">
        <v>61</v>
      </c>
      <c r="J44" s="50" t="s">
        <v>195</v>
      </c>
      <c r="K44" s="20">
        <f>K45</f>
        <v>1927.1</v>
      </c>
      <c r="L44" s="20">
        <f>L45</f>
        <v>0</v>
      </c>
      <c r="M44" s="20">
        <f>M45</f>
        <v>0</v>
      </c>
      <c r="N44" s="20">
        <f>N45</f>
        <v>1922</v>
      </c>
      <c r="O44" s="20">
        <f>O45</f>
        <v>1897.1</v>
      </c>
    </row>
    <row r="45" spans="1:15" ht="25.5" x14ac:dyDescent="0.2">
      <c r="A45" s="1">
        <v>13</v>
      </c>
      <c r="B45" s="4" t="s">
        <v>64</v>
      </c>
      <c r="C45" s="4" t="s">
        <v>29</v>
      </c>
      <c r="D45" s="4" t="s">
        <v>45</v>
      </c>
      <c r="E45" s="4" t="s">
        <v>28</v>
      </c>
      <c r="F45" s="4" t="s">
        <v>194</v>
      </c>
      <c r="G45" s="4" t="s">
        <v>28</v>
      </c>
      <c r="H45" s="4" t="s">
        <v>27</v>
      </c>
      <c r="I45" s="4" t="s">
        <v>61</v>
      </c>
      <c r="J45" s="50" t="s">
        <v>195</v>
      </c>
      <c r="K45" s="20">
        <v>1927.1</v>
      </c>
      <c r="L45" s="20"/>
      <c r="M45" s="20"/>
      <c r="N45" s="20">
        <v>1922</v>
      </c>
      <c r="O45" s="20">
        <v>1897.1</v>
      </c>
    </row>
    <row r="46" spans="1:15" ht="25.5" customHeight="1" x14ac:dyDescent="0.2">
      <c r="A46" s="1">
        <v>14</v>
      </c>
      <c r="B46" s="4" t="s">
        <v>64</v>
      </c>
      <c r="C46" s="4" t="s">
        <v>29</v>
      </c>
      <c r="D46" s="4" t="s">
        <v>45</v>
      </c>
      <c r="E46" s="4" t="s">
        <v>28</v>
      </c>
      <c r="F46" s="4" t="s">
        <v>33</v>
      </c>
      <c r="G46" s="4" t="s">
        <v>28</v>
      </c>
      <c r="H46" s="4" t="s">
        <v>27</v>
      </c>
      <c r="I46" s="4" t="s">
        <v>61</v>
      </c>
      <c r="J46" s="50" t="s">
        <v>193</v>
      </c>
      <c r="K46" s="20">
        <f>K47</f>
        <v>1222</v>
      </c>
      <c r="L46" s="20">
        <f>L47</f>
        <v>0</v>
      </c>
      <c r="M46" s="20">
        <f>M47</f>
        <v>0</v>
      </c>
      <c r="N46" s="20">
        <f>N47</f>
        <v>1196.3</v>
      </c>
      <c r="O46" s="20">
        <f>O47</f>
        <v>1259.2</v>
      </c>
    </row>
    <row r="47" spans="1:15" ht="51" x14ac:dyDescent="0.2">
      <c r="A47" s="1">
        <v>15</v>
      </c>
      <c r="B47" s="4" t="s">
        <v>64</v>
      </c>
      <c r="C47" s="4" t="s">
        <v>29</v>
      </c>
      <c r="D47" s="4" t="s">
        <v>45</v>
      </c>
      <c r="E47" s="4" t="s">
        <v>28</v>
      </c>
      <c r="F47" s="4" t="s">
        <v>191</v>
      </c>
      <c r="G47" s="4" t="s">
        <v>28</v>
      </c>
      <c r="H47" s="4" t="s">
        <v>27</v>
      </c>
      <c r="I47" s="4" t="s">
        <v>61</v>
      </c>
      <c r="J47" s="50" t="s">
        <v>192</v>
      </c>
      <c r="K47" s="20">
        <v>1222</v>
      </c>
      <c r="L47" s="20"/>
      <c r="M47" s="20"/>
      <c r="N47" s="20">
        <v>1196.3</v>
      </c>
      <c r="O47" s="20">
        <v>1259.2</v>
      </c>
    </row>
    <row r="48" spans="1:15" x14ac:dyDescent="0.2">
      <c r="A48" s="1">
        <v>16</v>
      </c>
      <c r="B48" s="4" t="s">
        <v>25</v>
      </c>
      <c r="C48" s="4" t="s">
        <v>29</v>
      </c>
      <c r="D48" s="4" t="s">
        <v>45</v>
      </c>
      <c r="E48" s="4" t="s">
        <v>30</v>
      </c>
      <c r="F48" s="4" t="s">
        <v>25</v>
      </c>
      <c r="G48" s="4" t="s">
        <v>30</v>
      </c>
      <c r="H48" s="4" t="s">
        <v>27</v>
      </c>
      <c r="I48" s="4" t="s">
        <v>61</v>
      </c>
      <c r="J48" s="2" t="s">
        <v>35</v>
      </c>
      <c r="K48" s="20">
        <f>K49</f>
        <v>3509</v>
      </c>
      <c r="L48" s="20">
        <f>L49</f>
        <v>0</v>
      </c>
      <c r="M48" s="20">
        <f>M49</f>
        <v>0</v>
      </c>
      <c r="N48" s="20">
        <f>N49</f>
        <v>831</v>
      </c>
      <c r="O48" s="20">
        <f>O49</f>
        <v>0</v>
      </c>
    </row>
    <row r="49" spans="1:15" x14ac:dyDescent="0.2">
      <c r="A49" s="1">
        <v>17</v>
      </c>
      <c r="B49" s="4" t="s">
        <v>64</v>
      </c>
      <c r="C49" s="4" t="s">
        <v>29</v>
      </c>
      <c r="D49" s="4" t="s">
        <v>45</v>
      </c>
      <c r="E49" s="4" t="s">
        <v>30</v>
      </c>
      <c r="F49" s="4" t="s">
        <v>31</v>
      </c>
      <c r="G49" s="4" t="s">
        <v>30</v>
      </c>
      <c r="H49" s="4" t="s">
        <v>27</v>
      </c>
      <c r="I49" s="4" t="s">
        <v>61</v>
      </c>
      <c r="J49" s="2" t="s">
        <v>35</v>
      </c>
      <c r="K49" s="20">
        <v>3509</v>
      </c>
      <c r="L49" s="20"/>
      <c r="M49" s="20"/>
      <c r="N49" s="20">
        <v>831</v>
      </c>
      <c r="O49" s="20">
        <v>0</v>
      </c>
    </row>
    <row r="50" spans="1:15" x14ac:dyDescent="0.2">
      <c r="A50" s="1">
        <v>18</v>
      </c>
      <c r="B50" s="4" t="s">
        <v>25</v>
      </c>
      <c r="C50" s="4" t="s">
        <v>29</v>
      </c>
      <c r="D50" s="4" t="s">
        <v>45</v>
      </c>
      <c r="E50" s="4" t="s">
        <v>46</v>
      </c>
      <c r="F50" s="4" t="s">
        <v>25</v>
      </c>
      <c r="G50" s="4" t="s">
        <v>28</v>
      </c>
      <c r="H50" s="4" t="s">
        <v>27</v>
      </c>
      <c r="I50" s="4" t="s">
        <v>61</v>
      </c>
      <c r="J50" s="96" t="s">
        <v>315</v>
      </c>
      <c r="K50" s="20">
        <f>K51</f>
        <v>471.6</v>
      </c>
      <c r="L50" s="20">
        <f t="shared" ref="L50:O50" si="1">L51</f>
        <v>0</v>
      </c>
      <c r="M50" s="20">
        <f t="shared" si="1"/>
        <v>0</v>
      </c>
      <c r="N50" s="20">
        <f t="shared" si="1"/>
        <v>0</v>
      </c>
      <c r="O50" s="20">
        <f t="shared" si="1"/>
        <v>0</v>
      </c>
    </row>
    <row r="51" spans="1:15" x14ac:dyDescent="0.2">
      <c r="A51" s="1">
        <v>19</v>
      </c>
      <c r="B51" s="4" t="s">
        <v>64</v>
      </c>
      <c r="C51" s="4" t="s">
        <v>29</v>
      </c>
      <c r="D51" s="4" t="s">
        <v>45</v>
      </c>
      <c r="E51" s="4" t="s">
        <v>46</v>
      </c>
      <c r="F51" s="4" t="s">
        <v>31</v>
      </c>
      <c r="G51" s="4" t="s">
        <v>28</v>
      </c>
      <c r="H51" s="4" t="s">
        <v>27</v>
      </c>
      <c r="I51" s="4" t="s">
        <v>61</v>
      </c>
      <c r="J51" s="96" t="s">
        <v>315</v>
      </c>
      <c r="K51" s="20">
        <v>471.6</v>
      </c>
      <c r="L51" s="20"/>
      <c r="M51" s="20"/>
      <c r="N51" s="20">
        <v>0</v>
      </c>
      <c r="O51" s="20">
        <v>0</v>
      </c>
    </row>
    <row r="52" spans="1:15" ht="25.5" x14ac:dyDescent="0.2">
      <c r="A52" s="1">
        <v>20</v>
      </c>
      <c r="B52" s="4" t="s">
        <v>25</v>
      </c>
      <c r="C52" s="4" t="s">
        <v>29</v>
      </c>
      <c r="D52" s="4" t="s">
        <v>45</v>
      </c>
      <c r="E52" s="4" t="s">
        <v>317</v>
      </c>
      <c r="F52" s="4" t="s">
        <v>25</v>
      </c>
      <c r="G52" s="4" t="s">
        <v>30</v>
      </c>
      <c r="H52" s="4" t="s">
        <v>27</v>
      </c>
      <c r="I52" s="4" t="s">
        <v>61</v>
      </c>
      <c r="J52" s="98" t="s">
        <v>316</v>
      </c>
      <c r="K52" s="20">
        <f>K53</f>
        <v>3.4</v>
      </c>
      <c r="L52" s="20">
        <f t="shared" ref="L52:O52" si="2">L53</f>
        <v>0</v>
      </c>
      <c r="M52" s="20">
        <f t="shared" si="2"/>
        <v>0</v>
      </c>
      <c r="N52" s="20">
        <f t="shared" si="2"/>
        <v>0</v>
      </c>
      <c r="O52" s="20">
        <f t="shared" si="2"/>
        <v>0</v>
      </c>
    </row>
    <row r="53" spans="1:15" ht="31.5" customHeight="1" x14ac:dyDescent="0.2">
      <c r="A53" s="1">
        <v>21</v>
      </c>
      <c r="B53" s="4" t="s">
        <v>64</v>
      </c>
      <c r="C53" s="4" t="s">
        <v>29</v>
      </c>
      <c r="D53" s="4" t="s">
        <v>45</v>
      </c>
      <c r="E53" s="4" t="s">
        <v>317</v>
      </c>
      <c r="F53" s="4" t="s">
        <v>33</v>
      </c>
      <c r="G53" s="4" t="s">
        <v>30</v>
      </c>
      <c r="H53" s="4" t="s">
        <v>27</v>
      </c>
      <c r="I53" s="4" t="s">
        <v>61</v>
      </c>
      <c r="J53" s="99" t="s">
        <v>318</v>
      </c>
      <c r="K53" s="20">
        <v>3.4</v>
      </c>
      <c r="L53" s="20"/>
      <c r="M53" s="20"/>
      <c r="N53" s="20">
        <v>0</v>
      </c>
      <c r="O53" s="20">
        <v>0</v>
      </c>
    </row>
    <row r="54" spans="1:15" ht="12.75" customHeight="1" x14ac:dyDescent="0.2">
      <c r="A54" s="1">
        <v>22</v>
      </c>
      <c r="B54" s="5" t="s">
        <v>25</v>
      </c>
      <c r="C54" s="5">
        <v>1</v>
      </c>
      <c r="D54" s="5" t="s">
        <v>47</v>
      </c>
      <c r="E54" s="5" t="s">
        <v>26</v>
      </c>
      <c r="F54" s="5" t="s">
        <v>25</v>
      </c>
      <c r="G54" s="5" t="s">
        <v>26</v>
      </c>
      <c r="H54" s="5" t="s">
        <v>27</v>
      </c>
      <c r="I54" s="5" t="s">
        <v>25</v>
      </c>
      <c r="J54" s="3" t="s">
        <v>36</v>
      </c>
      <c r="K54" s="19">
        <f>K56</f>
        <v>1375</v>
      </c>
      <c r="L54" s="19">
        <f>L56</f>
        <v>0</v>
      </c>
      <c r="M54" s="19">
        <f>M56</f>
        <v>0</v>
      </c>
      <c r="N54" s="19">
        <f>N56</f>
        <v>1541</v>
      </c>
      <c r="O54" s="19">
        <f>O56</f>
        <v>1603</v>
      </c>
    </row>
    <row r="55" spans="1:15" ht="25.5" x14ac:dyDescent="0.2">
      <c r="A55" s="1">
        <v>23</v>
      </c>
      <c r="B55" s="4" t="s">
        <v>64</v>
      </c>
      <c r="C55" s="4" t="s">
        <v>29</v>
      </c>
      <c r="D55" s="4" t="s">
        <v>47</v>
      </c>
      <c r="E55" s="4" t="s">
        <v>46</v>
      </c>
      <c r="F55" s="4" t="s">
        <v>25</v>
      </c>
      <c r="G55" s="4" t="s">
        <v>28</v>
      </c>
      <c r="H55" s="4" t="s">
        <v>27</v>
      </c>
      <c r="I55" s="4" t="s">
        <v>61</v>
      </c>
      <c r="J55" s="2" t="s">
        <v>67</v>
      </c>
      <c r="K55" s="20">
        <f>K56</f>
        <v>1375</v>
      </c>
      <c r="L55" s="20">
        <f>L56</f>
        <v>0</v>
      </c>
      <c r="M55" s="20">
        <f>M56</f>
        <v>0</v>
      </c>
      <c r="N55" s="20">
        <f>N56</f>
        <v>1541</v>
      </c>
      <c r="O55" s="20">
        <f>O56</f>
        <v>1603</v>
      </c>
    </row>
    <row r="56" spans="1:15" ht="38.25" x14ac:dyDescent="0.2">
      <c r="A56" s="1">
        <v>24</v>
      </c>
      <c r="B56" s="4">
        <v>182</v>
      </c>
      <c r="C56" s="4">
        <v>1</v>
      </c>
      <c r="D56" s="4" t="s">
        <v>47</v>
      </c>
      <c r="E56" s="4" t="s">
        <v>46</v>
      </c>
      <c r="F56" s="4" t="s">
        <v>31</v>
      </c>
      <c r="G56" s="4" t="s">
        <v>28</v>
      </c>
      <c r="H56" s="4" t="s">
        <v>27</v>
      </c>
      <c r="I56" s="4">
        <v>110</v>
      </c>
      <c r="J56" s="2" t="s">
        <v>78</v>
      </c>
      <c r="K56" s="20">
        <v>1375</v>
      </c>
      <c r="L56" s="20"/>
      <c r="M56" s="20"/>
      <c r="N56" s="20">
        <v>1541</v>
      </c>
      <c r="O56" s="20">
        <v>1603</v>
      </c>
    </row>
    <row r="57" spans="1:15" ht="26.25" customHeight="1" x14ac:dyDescent="0.2">
      <c r="A57" s="1">
        <v>25</v>
      </c>
      <c r="B57" s="5" t="s">
        <v>25</v>
      </c>
      <c r="C57" s="5">
        <v>1</v>
      </c>
      <c r="D57" s="5">
        <v>11</v>
      </c>
      <c r="E57" s="5" t="s">
        <v>26</v>
      </c>
      <c r="F57" s="5" t="s">
        <v>25</v>
      </c>
      <c r="G57" s="5" t="s">
        <v>26</v>
      </c>
      <c r="H57" s="5" t="s">
        <v>27</v>
      </c>
      <c r="I57" s="5" t="s">
        <v>25</v>
      </c>
      <c r="J57" s="3" t="s">
        <v>37</v>
      </c>
      <c r="K57" s="19">
        <f>K58+K67+K69</f>
        <v>8337.5</v>
      </c>
      <c r="L57" s="19">
        <f>L58+L67+L69</f>
        <v>0</v>
      </c>
      <c r="M57" s="19">
        <f>M58+M67+M69</f>
        <v>0</v>
      </c>
      <c r="N57" s="19">
        <f>N58+N67+N69</f>
        <v>8680.6999999999989</v>
      </c>
      <c r="O57" s="19">
        <f>O58+O67+O69</f>
        <v>9024.0999999999985</v>
      </c>
    </row>
    <row r="58" spans="1:15" ht="69.75" customHeight="1" x14ac:dyDescent="0.2">
      <c r="A58" s="1">
        <v>26</v>
      </c>
      <c r="B58" s="4" t="s">
        <v>13</v>
      </c>
      <c r="C58" s="4">
        <v>1</v>
      </c>
      <c r="D58" s="4">
        <v>11</v>
      </c>
      <c r="E58" s="4" t="s">
        <v>45</v>
      </c>
      <c r="F58" s="4" t="s">
        <v>25</v>
      </c>
      <c r="G58" s="4" t="s">
        <v>26</v>
      </c>
      <c r="H58" s="4" t="s">
        <v>27</v>
      </c>
      <c r="I58" s="4">
        <v>120</v>
      </c>
      <c r="J58" s="30" t="s">
        <v>7</v>
      </c>
      <c r="K58" s="20">
        <f>K59+K61+K63</f>
        <v>8298.5</v>
      </c>
      <c r="L58" s="20">
        <f>L59+L63+L61</f>
        <v>0</v>
      </c>
      <c r="M58" s="20">
        <f>M59+M63+M61</f>
        <v>0</v>
      </c>
      <c r="N58" s="20">
        <f>N59+N63+N61</f>
        <v>8669.2999999999993</v>
      </c>
      <c r="O58" s="20">
        <f>O59+O63+O61</f>
        <v>9012.2999999999993</v>
      </c>
    </row>
    <row r="59" spans="1:15" ht="56.25" customHeight="1" x14ac:dyDescent="0.2">
      <c r="A59" s="1">
        <v>27</v>
      </c>
      <c r="B59" s="4" t="s">
        <v>13</v>
      </c>
      <c r="C59" s="4">
        <v>1</v>
      </c>
      <c r="D59" s="4">
        <v>11</v>
      </c>
      <c r="E59" s="4" t="s">
        <v>45</v>
      </c>
      <c r="F59" s="4" t="s">
        <v>31</v>
      </c>
      <c r="G59" s="4" t="s">
        <v>26</v>
      </c>
      <c r="H59" s="4" t="s">
        <v>27</v>
      </c>
      <c r="I59" s="4">
        <v>120</v>
      </c>
      <c r="J59" s="2" t="s">
        <v>14</v>
      </c>
      <c r="K59" s="20">
        <f>K60</f>
        <v>5959</v>
      </c>
      <c r="L59" s="20">
        <f>L60</f>
        <v>0</v>
      </c>
      <c r="M59" s="20">
        <f>M60</f>
        <v>0</v>
      </c>
      <c r="N59" s="20">
        <f>N60</f>
        <v>5614.2</v>
      </c>
      <c r="O59" s="20">
        <f>O60</f>
        <v>5835.4</v>
      </c>
    </row>
    <row r="60" spans="1:15" ht="66.75" customHeight="1" x14ac:dyDescent="0.2">
      <c r="A60" s="1">
        <v>28</v>
      </c>
      <c r="B60" s="4" t="s">
        <v>13</v>
      </c>
      <c r="C60" s="4">
        <v>1</v>
      </c>
      <c r="D60" s="4">
        <v>11</v>
      </c>
      <c r="E60" s="4" t="s">
        <v>45</v>
      </c>
      <c r="F60" s="4" t="s">
        <v>18</v>
      </c>
      <c r="G60" s="4" t="s">
        <v>45</v>
      </c>
      <c r="H60" s="4" t="s">
        <v>27</v>
      </c>
      <c r="I60" s="4">
        <v>120</v>
      </c>
      <c r="J60" s="17" t="s">
        <v>138</v>
      </c>
      <c r="K60" s="44">
        <v>5959</v>
      </c>
      <c r="L60" s="45"/>
      <c r="M60" s="45"/>
      <c r="N60" s="45">
        <v>5614.2</v>
      </c>
      <c r="O60" s="45">
        <v>5835.4</v>
      </c>
    </row>
    <row r="61" spans="1:15" ht="66.75" customHeight="1" x14ac:dyDescent="0.2">
      <c r="A61" s="1">
        <v>29</v>
      </c>
      <c r="B61" s="4" t="s">
        <v>13</v>
      </c>
      <c r="C61" s="4">
        <v>1</v>
      </c>
      <c r="D61" s="4">
        <v>11</v>
      </c>
      <c r="E61" s="4" t="s">
        <v>45</v>
      </c>
      <c r="F61" s="4" t="s">
        <v>33</v>
      </c>
      <c r="G61" s="4" t="s">
        <v>26</v>
      </c>
      <c r="H61" s="4" t="s">
        <v>27</v>
      </c>
      <c r="I61" s="4">
        <v>120</v>
      </c>
      <c r="J61" s="40" t="s">
        <v>156</v>
      </c>
      <c r="K61" s="20">
        <f>K62</f>
        <v>405</v>
      </c>
      <c r="L61" s="20">
        <f>L62</f>
        <v>0</v>
      </c>
      <c r="M61" s="20">
        <f>M62</f>
        <v>0</v>
      </c>
      <c r="N61" s="20">
        <f>N62</f>
        <v>161</v>
      </c>
      <c r="O61" s="20">
        <f>O62</f>
        <v>167</v>
      </c>
    </row>
    <row r="62" spans="1:15" ht="58.5" customHeight="1" x14ac:dyDescent="0.2">
      <c r="A62" s="1">
        <v>30</v>
      </c>
      <c r="B62" s="4" t="s">
        <v>13</v>
      </c>
      <c r="C62" s="4">
        <v>1</v>
      </c>
      <c r="D62" s="4">
        <v>11</v>
      </c>
      <c r="E62" s="4" t="s">
        <v>45</v>
      </c>
      <c r="F62" s="4" t="s">
        <v>155</v>
      </c>
      <c r="G62" s="4" t="s">
        <v>45</v>
      </c>
      <c r="H62" s="4" t="s">
        <v>27</v>
      </c>
      <c r="I62" s="4">
        <v>120</v>
      </c>
      <c r="J62" s="41" t="s">
        <v>157</v>
      </c>
      <c r="K62" s="20">
        <v>405</v>
      </c>
      <c r="L62" s="21"/>
      <c r="M62" s="21"/>
      <c r="N62" s="21">
        <v>161</v>
      </c>
      <c r="O62" s="21">
        <v>167</v>
      </c>
    </row>
    <row r="63" spans="1:15" ht="63.75" x14ac:dyDescent="0.2">
      <c r="A63" s="1">
        <v>31</v>
      </c>
      <c r="B63" s="4" t="s">
        <v>13</v>
      </c>
      <c r="C63" s="4">
        <v>1</v>
      </c>
      <c r="D63" s="4">
        <v>11</v>
      </c>
      <c r="E63" s="4" t="s">
        <v>45</v>
      </c>
      <c r="F63" s="4" t="s">
        <v>51</v>
      </c>
      <c r="G63" s="4" t="s">
        <v>26</v>
      </c>
      <c r="H63" s="4" t="s">
        <v>27</v>
      </c>
      <c r="I63" s="4">
        <v>120</v>
      </c>
      <c r="J63" s="2" t="s">
        <v>11</v>
      </c>
      <c r="K63" s="20">
        <f>K64</f>
        <v>1934.5</v>
      </c>
      <c r="L63" s="20">
        <f>L64</f>
        <v>0</v>
      </c>
      <c r="M63" s="20">
        <f>M64</f>
        <v>0</v>
      </c>
      <c r="N63" s="20">
        <f>N64</f>
        <v>2894.1000000000004</v>
      </c>
      <c r="O63" s="20">
        <f>O64</f>
        <v>3009.9</v>
      </c>
    </row>
    <row r="64" spans="1:15" ht="51" x14ac:dyDescent="0.2">
      <c r="A64" s="1">
        <v>32</v>
      </c>
      <c r="B64" s="4" t="s">
        <v>13</v>
      </c>
      <c r="C64" s="4">
        <v>1</v>
      </c>
      <c r="D64" s="4">
        <v>11</v>
      </c>
      <c r="E64" s="4" t="s">
        <v>45</v>
      </c>
      <c r="F64" s="4" t="s">
        <v>52</v>
      </c>
      <c r="G64" s="4" t="s">
        <v>45</v>
      </c>
      <c r="H64" s="4" t="s">
        <v>27</v>
      </c>
      <c r="I64" s="4">
        <v>120</v>
      </c>
      <c r="J64" s="2" t="s">
        <v>12</v>
      </c>
      <c r="K64" s="20">
        <f>K65+K66</f>
        <v>1934.5</v>
      </c>
      <c r="L64" s="20">
        <f>L65+L66</f>
        <v>0</v>
      </c>
      <c r="M64" s="20">
        <f>M65+M66</f>
        <v>0</v>
      </c>
      <c r="N64" s="20">
        <f>N65+N66</f>
        <v>2894.1000000000004</v>
      </c>
      <c r="O64" s="20">
        <f>O65+O66</f>
        <v>3009.9</v>
      </c>
    </row>
    <row r="65" spans="1:15" ht="25.5" x14ac:dyDescent="0.2">
      <c r="A65" s="1">
        <v>33</v>
      </c>
      <c r="B65" s="4" t="s">
        <v>13</v>
      </c>
      <c r="C65" s="4">
        <v>1</v>
      </c>
      <c r="D65" s="4">
        <v>11</v>
      </c>
      <c r="E65" s="4" t="s">
        <v>45</v>
      </c>
      <c r="F65" s="4" t="s">
        <v>52</v>
      </c>
      <c r="G65" s="4" t="s">
        <v>45</v>
      </c>
      <c r="H65" s="4" t="s">
        <v>53</v>
      </c>
      <c r="I65" s="4">
        <v>120</v>
      </c>
      <c r="J65" s="2" t="s">
        <v>38</v>
      </c>
      <c r="K65" s="20">
        <v>6.5</v>
      </c>
      <c r="L65" s="21"/>
      <c r="M65" s="21"/>
      <c r="N65" s="21">
        <v>7.8</v>
      </c>
      <c r="O65" s="21">
        <v>8.1</v>
      </c>
    </row>
    <row r="66" spans="1:15" ht="25.5" x14ac:dyDescent="0.2">
      <c r="A66" s="1">
        <v>34</v>
      </c>
      <c r="B66" s="4" t="s">
        <v>13</v>
      </c>
      <c r="C66" s="4">
        <v>1</v>
      </c>
      <c r="D66" s="4">
        <v>11</v>
      </c>
      <c r="E66" s="4" t="s">
        <v>45</v>
      </c>
      <c r="F66" s="4" t="s">
        <v>52</v>
      </c>
      <c r="G66" s="4" t="s">
        <v>45</v>
      </c>
      <c r="H66" s="4" t="s">
        <v>54</v>
      </c>
      <c r="I66" s="4">
        <v>120</v>
      </c>
      <c r="J66" s="2" t="s">
        <v>39</v>
      </c>
      <c r="K66" s="20">
        <v>1928</v>
      </c>
      <c r="L66" s="21"/>
      <c r="M66" s="21"/>
      <c r="N66" s="21">
        <v>2886.3</v>
      </c>
      <c r="O66" s="21">
        <v>3001.8</v>
      </c>
    </row>
    <row r="67" spans="1:15" ht="22.5" customHeight="1" x14ac:dyDescent="0.2">
      <c r="A67" s="1">
        <v>35</v>
      </c>
      <c r="B67" s="4" t="s">
        <v>25</v>
      </c>
      <c r="C67" s="4" t="s">
        <v>29</v>
      </c>
      <c r="D67" s="4" t="s">
        <v>70</v>
      </c>
      <c r="E67" s="4" t="s">
        <v>48</v>
      </c>
      <c r="F67" s="4" t="s">
        <v>25</v>
      </c>
      <c r="G67" s="4" t="s">
        <v>26</v>
      </c>
      <c r="H67" s="4" t="s">
        <v>27</v>
      </c>
      <c r="I67" s="4" t="s">
        <v>68</v>
      </c>
      <c r="J67" s="2" t="s">
        <v>128</v>
      </c>
      <c r="K67" s="20">
        <f>K68</f>
        <v>0</v>
      </c>
      <c r="L67" s="20">
        <f>L68</f>
        <v>0</v>
      </c>
      <c r="M67" s="20">
        <f>M68</f>
        <v>0</v>
      </c>
      <c r="N67" s="20">
        <f>N68</f>
        <v>1</v>
      </c>
      <c r="O67" s="20">
        <f>O68</f>
        <v>1</v>
      </c>
    </row>
    <row r="68" spans="1:15" ht="42" customHeight="1" x14ac:dyDescent="0.2">
      <c r="A68" s="1">
        <v>36</v>
      </c>
      <c r="B68" s="4" t="s">
        <v>13</v>
      </c>
      <c r="C68" s="4" t="s">
        <v>29</v>
      </c>
      <c r="D68" s="4" t="s">
        <v>70</v>
      </c>
      <c r="E68" s="4" t="s">
        <v>48</v>
      </c>
      <c r="F68" s="4" t="s">
        <v>55</v>
      </c>
      <c r="G68" s="4" t="s">
        <v>45</v>
      </c>
      <c r="H68" s="4" t="s">
        <v>27</v>
      </c>
      <c r="I68" s="4" t="s">
        <v>68</v>
      </c>
      <c r="J68" s="2" t="s">
        <v>129</v>
      </c>
      <c r="K68" s="20">
        <v>0</v>
      </c>
      <c r="L68" s="21"/>
      <c r="M68" s="21"/>
      <c r="N68" s="21">
        <v>1</v>
      </c>
      <c r="O68" s="21">
        <v>1</v>
      </c>
    </row>
    <row r="69" spans="1:15" ht="63.75" x14ac:dyDescent="0.2">
      <c r="A69" s="1">
        <v>37</v>
      </c>
      <c r="B69" s="4" t="s">
        <v>13</v>
      </c>
      <c r="C69" s="4" t="s">
        <v>29</v>
      </c>
      <c r="D69" s="4" t="s">
        <v>70</v>
      </c>
      <c r="E69" s="4" t="s">
        <v>49</v>
      </c>
      <c r="F69" s="4" t="s">
        <v>25</v>
      </c>
      <c r="G69" s="4" t="s">
        <v>26</v>
      </c>
      <c r="H69" s="4" t="s">
        <v>27</v>
      </c>
      <c r="I69" s="4" t="s">
        <v>68</v>
      </c>
      <c r="J69" s="2" t="s">
        <v>106</v>
      </c>
      <c r="K69" s="20">
        <f t="shared" ref="K69:O70" si="3">K70</f>
        <v>39</v>
      </c>
      <c r="L69" s="20">
        <f t="shared" si="3"/>
        <v>0</v>
      </c>
      <c r="M69" s="20">
        <f t="shared" si="3"/>
        <v>0</v>
      </c>
      <c r="N69" s="20">
        <f t="shared" si="3"/>
        <v>10.4</v>
      </c>
      <c r="O69" s="20">
        <f t="shared" si="3"/>
        <v>10.8</v>
      </c>
    </row>
    <row r="70" spans="1:15" ht="63.75" x14ac:dyDescent="0.2">
      <c r="A70" s="1">
        <v>38</v>
      </c>
      <c r="B70" s="4" t="s">
        <v>13</v>
      </c>
      <c r="C70" s="4" t="s">
        <v>29</v>
      </c>
      <c r="D70" s="4" t="s">
        <v>70</v>
      </c>
      <c r="E70" s="4" t="s">
        <v>49</v>
      </c>
      <c r="F70" s="4" t="s">
        <v>56</v>
      </c>
      <c r="G70" s="4" t="s">
        <v>26</v>
      </c>
      <c r="H70" s="4" t="s">
        <v>27</v>
      </c>
      <c r="I70" s="4" t="s">
        <v>68</v>
      </c>
      <c r="J70" s="2" t="s">
        <v>107</v>
      </c>
      <c r="K70" s="20">
        <f t="shared" si="3"/>
        <v>39</v>
      </c>
      <c r="L70" s="20">
        <f t="shared" si="3"/>
        <v>0</v>
      </c>
      <c r="M70" s="20">
        <f t="shared" si="3"/>
        <v>0</v>
      </c>
      <c r="N70" s="20">
        <f t="shared" si="3"/>
        <v>10.4</v>
      </c>
      <c r="O70" s="20">
        <f t="shared" si="3"/>
        <v>10.8</v>
      </c>
    </row>
    <row r="71" spans="1:15" ht="63.75" x14ac:dyDescent="0.2">
      <c r="A71" s="1">
        <v>39</v>
      </c>
      <c r="B71" s="4" t="s">
        <v>13</v>
      </c>
      <c r="C71" s="4" t="s">
        <v>29</v>
      </c>
      <c r="D71" s="4" t="s">
        <v>70</v>
      </c>
      <c r="E71" s="4" t="s">
        <v>49</v>
      </c>
      <c r="F71" s="4" t="s">
        <v>109</v>
      </c>
      <c r="G71" s="4" t="s">
        <v>45</v>
      </c>
      <c r="H71" s="4" t="s">
        <v>27</v>
      </c>
      <c r="I71" s="4" t="s">
        <v>68</v>
      </c>
      <c r="J71" s="2" t="s">
        <v>108</v>
      </c>
      <c r="K71" s="20">
        <v>39</v>
      </c>
      <c r="L71" s="21"/>
      <c r="M71" s="21"/>
      <c r="N71" s="21">
        <v>10.4</v>
      </c>
      <c r="O71" s="21">
        <v>10.8</v>
      </c>
    </row>
    <row r="72" spans="1:15" ht="16.5" customHeight="1" x14ac:dyDescent="0.2">
      <c r="A72" s="1">
        <v>40</v>
      </c>
      <c r="B72" s="5" t="s">
        <v>25</v>
      </c>
      <c r="C72" s="5">
        <v>1</v>
      </c>
      <c r="D72" s="5">
        <v>12</v>
      </c>
      <c r="E72" s="5" t="s">
        <v>26</v>
      </c>
      <c r="F72" s="5" t="s">
        <v>25</v>
      </c>
      <c r="G72" s="5" t="s">
        <v>26</v>
      </c>
      <c r="H72" s="5" t="s">
        <v>27</v>
      </c>
      <c r="I72" s="5" t="s">
        <v>25</v>
      </c>
      <c r="J72" s="3" t="s">
        <v>40</v>
      </c>
      <c r="K72" s="19">
        <f>K73</f>
        <v>680</v>
      </c>
      <c r="L72" s="19">
        <f>L73</f>
        <v>0</v>
      </c>
      <c r="M72" s="19">
        <f>M73</f>
        <v>0</v>
      </c>
      <c r="N72" s="19">
        <f>N73</f>
        <v>831</v>
      </c>
      <c r="O72" s="19">
        <f>O73</f>
        <v>831</v>
      </c>
    </row>
    <row r="73" spans="1:15" ht="17.25" customHeight="1" x14ac:dyDescent="0.2">
      <c r="A73" s="1">
        <v>41</v>
      </c>
      <c r="B73" s="4" t="s">
        <v>16</v>
      </c>
      <c r="C73" s="4">
        <v>1</v>
      </c>
      <c r="D73" s="4">
        <v>12</v>
      </c>
      <c r="E73" s="4" t="s">
        <v>28</v>
      </c>
      <c r="F73" s="4" t="s">
        <v>25</v>
      </c>
      <c r="G73" s="4" t="s">
        <v>28</v>
      </c>
      <c r="H73" s="4" t="s">
        <v>27</v>
      </c>
      <c r="I73" s="4">
        <v>120</v>
      </c>
      <c r="J73" s="2" t="s">
        <v>41</v>
      </c>
      <c r="K73" s="20">
        <f>K74+K75+K76</f>
        <v>680</v>
      </c>
      <c r="L73" s="20">
        <f>L74+L75+L76</f>
        <v>0</v>
      </c>
      <c r="M73" s="20">
        <f>M74+M75+M76</f>
        <v>0</v>
      </c>
      <c r="N73" s="20">
        <f>N74+N75+N76</f>
        <v>831</v>
      </c>
      <c r="O73" s="20">
        <f>O74+O75+O76</f>
        <v>831</v>
      </c>
    </row>
    <row r="74" spans="1:15" ht="25.5" x14ac:dyDescent="0.2">
      <c r="A74" s="1">
        <v>42</v>
      </c>
      <c r="B74" s="4" t="s">
        <v>16</v>
      </c>
      <c r="C74" s="4" t="s">
        <v>29</v>
      </c>
      <c r="D74" s="4" t="s">
        <v>80</v>
      </c>
      <c r="E74" s="4" t="s">
        <v>28</v>
      </c>
      <c r="F74" s="4" t="s">
        <v>31</v>
      </c>
      <c r="G74" s="4" t="s">
        <v>28</v>
      </c>
      <c r="H74" s="4" t="s">
        <v>27</v>
      </c>
      <c r="I74" s="4" t="s">
        <v>68</v>
      </c>
      <c r="J74" s="2" t="s">
        <v>79</v>
      </c>
      <c r="K74" s="20">
        <v>29</v>
      </c>
      <c r="L74" s="20"/>
      <c r="M74" s="20"/>
      <c r="N74" s="20">
        <v>123</v>
      </c>
      <c r="O74" s="20">
        <v>123</v>
      </c>
    </row>
    <row r="75" spans="1:15" ht="15.75" customHeight="1" x14ac:dyDescent="0.2">
      <c r="A75" s="1">
        <v>43</v>
      </c>
      <c r="B75" s="4" t="s">
        <v>16</v>
      </c>
      <c r="C75" s="4">
        <v>1</v>
      </c>
      <c r="D75" s="4">
        <v>12</v>
      </c>
      <c r="E75" s="4" t="s">
        <v>28</v>
      </c>
      <c r="F75" s="4" t="s">
        <v>51</v>
      </c>
      <c r="G75" s="4" t="s">
        <v>28</v>
      </c>
      <c r="H75" s="4" t="s">
        <v>27</v>
      </c>
      <c r="I75" s="4">
        <v>120</v>
      </c>
      <c r="J75" s="2" t="s">
        <v>81</v>
      </c>
      <c r="K75" s="20">
        <v>220</v>
      </c>
      <c r="L75" s="21"/>
      <c r="M75" s="21"/>
      <c r="N75" s="21">
        <v>200</v>
      </c>
      <c r="O75" s="21">
        <v>200</v>
      </c>
    </row>
    <row r="76" spans="1:15" ht="18" customHeight="1" x14ac:dyDescent="0.2">
      <c r="A76" s="1">
        <v>44</v>
      </c>
      <c r="B76" s="4" t="s">
        <v>16</v>
      </c>
      <c r="C76" s="4" t="s">
        <v>29</v>
      </c>
      <c r="D76" s="4" t="s">
        <v>80</v>
      </c>
      <c r="E76" s="4" t="s">
        <v>28</v>
      </c>
      <c r="F76" s="4" t="s">
        <v>56</v>
      </c>
      <c r="G76" s="4" t="s">
        <v>28</v>
      </c>
      <c r="H76" s="4" t="s">
        <v>27</v>
      </c>
      <c r="I76" s="4" t="s">
        <v>68</v>
      </c>
      <c r="J76" s="2" t="s">
        <v>82</v>
      </c>
      <c r="K76" s="20">
        <f>K77+K78</f>
        <v>431</v>
      </c>
      <c r="L76" s="20">
        <f t="shared" ref="L76:O76" si="4">L77+L78</f>
        <v>0</v>
      </c>
      <c r="M76" s="20">
        <f t="shared" si="4"/>
        <v>0</v>
      </c>
      <c r="N76" s="20">
        <f t="shared" si="4"/>
        <v>508</v>
      </c>
      <c r="O76" s="20">
        <f t="shared" si="4"/>
        <v>508</v>
      </c>
    </row>
    <row r="77" spans="1:15" ht="18" customHeight="1" x14ac:dyDescent="0.2">
      <c r="A77" s="1">
        <v>45</v>
      </c>
      <c r="B77" s="4" t="s">
        <v>16</v>
      </c>
      <c r="C77" s="4" t="s">
        <v>29</v>
      </c>
      <c r="D77" s="4" t="s">
        <v>80</v>
      </c>
      <c r="E77" s="4" t="s">
        <v>28</v>
      </c>
      <c r="F77" s="4" t="s">
        <v>159</v>
      </c>
      <c r="G77" s="4" t="s">
        <v>28</v>
      </c>
      <c r="H77" s="4" t="s">
        <v>27</v>
      </c>
      <c r="I77" s="4" t="s">
        <v>68</v>
      </c>
      <c r="J77" s="42" t="s">
        <v>158</v>
      </c>
      <c r="K77" s="20">
        <v>298</v>
      </c>
      <c r="L77" s="21"/>
      <c r="M77" s="21"/>
      <c r="N77" s="20">
        <v>508</v>
      </c>
      <c r="O77" s="20">
        <v>508</v>
      </c>
    </row>
    <row r="78" spans="1:15" ht="18" customHeight="1" x14ac:dyDescent="0.2">
      <c r="A78" s="1">
        <v>46</v>
      </c>
      <c r="B78" s="4" t="s">
        <v>16</v>
      </c>
      <c r="C78" s="4" t="s">
        <v>29</v>
      </c>
      <c r="D78" s="4" t="s">
        <v>80</v>
      </c>
      <c r="E78" s="4" t="s">
        <v>28</v>
      </c>
      <c r="F78" s="4" t="s">
        <v>320</v>
      </c>
      <c r="G78" s="4" t="s">
        <v>28</v>
      </c>
      <c r="H78" s="4" t="s">
        <v>27</v>
      </c>
      <c r="I78" s="4" t="s">
        <v>68</v>
      </c>
      <c r="J78" s="100" t="s">
        <v>319</v>
      </c>
      <c r="K78" s="20">
        <v>133</v>
      </c>
      <c r="L78" s="21"/>
      <c r="M78" s="21"/>
      <c r="N78" s="20">
        <v>0</v>
      </c>
      <c r="O78" s="20">
        <v>0</v>
      </c>
    </row>
    <row r="79" spans="1:15" ht="25.5" x14ac:dyDescent="0.2">
      <c r="A79" s="1">
        <v>47</v>
      </c>
      <c r="B79" s="5" t="s">
        <v>25</v>
      </c>
      <c r="C79" s="5" t="s">
        <v>29</v>
      </c>
      <c r="D79" s="5" t="s">
        <v>19</v>
      </c>
      <c r="E79" s="5" t="s">
        <v>26</v>
      </c>
      <c r="F79" s="5" t="s">
        <v>25</v>
      </c>
      <c r="G79" s="5" t="s">
        <v>26</v>
      </c>
      <c r="H79" s="5" t="s">
        <v>27</v>
      </c>
      <c r="I79" s="5" t="s">
        <v>25</v>
      </c>
      <c r="J79" s="3" t="s">
        <v>173</v>
      </c>
      <c r="K79" s="19">
        <f>K80</f>
        <v>56.2</v>
      </c>
      <c r="L79" s="19">
        <f t="shared" ref="L79:O79" si="5">L80</f>
        <v>0</v>
      </c>
      <c r="M79" s="19">
        <f t="shared" si="5"/>
        <v>0</v>
      </c>
      <c r="N79" s="19">
        <f t="shared" si="5"/>
        <v>48.4</v>
      </c>
      <c r="O79" s="19">
        <f t="shared" si="5"/>
        <v>50.9</v>
      </c>
    </row>
    <row r="80" spans="1:15" x14ac:dyDescent="0.2">
      <c r="A80" s="1">
        <v>48</v>
      </c>
      <c r="B80" s="4" t="s">
        <v>25</v>
      </c>
      <c r="C80" s="4" t="s">
        <v>29</v>
      </c>
      <c r="D80" s="4" t="s">
        <v>19</v>
      </c>
      <c r="E80" s="4" t="s">
        <v>30</v>
      </c>
      <c r="F80" s="4" t="s">
        <v>25</v>
      </c>
      <c r="G80" s="4" t="s">
        <v>26</v>
      </c>
      <c r="H80" s="4" t="s">
        <v>27</v>
      </c>
      <c r="I80" s="4" t="s">
        <v>25</v>
      </c>
      <c r="J80" s="2" t="s">
        <v>6</v>
      </c>
      <c r="K80" s="20">
        <f>K81+K83</f>
        <v>56.2</v>
      </c>
      <c r="L80" s="20">
        <f t="shared" ref="L80:O80" si="6">L81+L83</f>
        <v>0</v>
      </c>
      <c r="M80" s="20">
        <f t="shared" si="6"/>
        <v>0</v>
      </c>
      <c r="N80" s="20">
        <f t="shared" si="6"/>
        <v>48.4</v>
      </c>
      <c r="O80" s="20">
        <f t="shared" si="6"/>
        <v>50.9</v>
      </c>
    </row>
    <row r="81" spans="1:15" ht="25.5" x14ac:dyDescent="0.2">
      <c r="A81" s="1">
        <v>49</v>
      </c>
      <c r="B81" s="4" t="s">
        <v>25</v>
      </c>
      <c r="C81" s="4" t="s">
        <v>29</v>
      </c>
      <c r="D81" s="4" t="s">
        <v>19</v>
      </c>
      <c r="E81" s="4" t="s">
        <v>30</v>
      </c>
      <c r="F81" s="4" t="s">
        <v>57</v>
      </c>
      <c r="G81" s="4" t="s">
        <v>26</v>
      </c>
      <c r="H81" s="4" t="s">
        <v>27</v>
      </c>
      <c r="I81" s="4" t="s">
        <v>69</v>
      </c>
      <c r="J81" s="2" t="s">
        <v>5</v>
      </c>
      <c r="K81" s="20">
        <f>K82</f>
        <v>46</v>
      </c>
      <c r="L81" s="20">
        <f>L82</f>
        <v>0</v>
      </c>
      <c r="M81" s="20">
        <f>M82</f>
        <v>0</v>
      </c>
      <c r="N81" s="20">
        <f>N82</f>
        <v>48.4</v>
      </c>
      <c r="O81" s="20">
        <f>O82</f>
        <v>50.9</v>
      </c>
    </row>
    <row r="82" spans="1:15" ht="25.5" customHeight="1" x14ac:dyDescent="0.2">
      <c r="A82" s="1">
        <v>50</v>
      </c>
      <c r="B82" s="4" t="s">
        <v>32</v>
      </c>
      <c r="C82" s="4" t="s">
        <v>29</v>
      </c>
      <c r="D82" s="4" t="s">
        <v>19</v>
      </c>
      <c r="E82" s="4" t="s">
        <v>30</v>
      </c>
      <c r="F82" s="4" t="s">
        <v>4</v>
      </c>
      <c r="G82" s="4" t="s">
        <v>45</v>
      </c>
      <c r="H82" s="4" t="s">
        <v>27</v>
      </c>
      <c r="I82" s="4" t="s">
        <v>69</v>
      </c>
      <c r="J82" s="2" t="s">
        <v>3</v>
      </c>
      <c r="K82" s="20">
        <v>46</v>
      </c>
      <c r="L82" s="22"/>
      <c r="M82" s="22"/>
      <c r="N82" s="21">
        <v>48.4</v>
      </c>
      <c r="O82" s="21">
        <v>50.9</v>
      </c>
    </row>
    <row r="83" spans="1:15" ht="25.5" customHeight="1" x14ac:dyDescent="0.2">
      <c r="A83" s="1">
        <v>51</v>
      </c>
      <c r="B83" s="4" t="s">
        <v>25</v>
      </c>
      <c r="C83" s="4" t="s">
        <v>29</v>
      </c>
      <c r="D83" s="4" t="s">
        <v>19</v>
      </c>
      <c r="E83" s="4" t="s">
        <v>30</v>
      </c>
      <c r="F83" s="4" t="s">
        <v>325</v>
      </c>
      <c r="G83" s="4" t="s">
        <v>26</v>
      </c>
      <c r="H83" s="4" t="s">
        <v>27</v>
      </c>
      <c r="I83" s="4" t="s">
        <v>69</v>
      </c>
      <c r="J83" s="100" t="s">
        <v>324</v>
      </c>
      <c r="K83" s="20">
        <f>K84</f>
        <v>10.199999999999999</v>
      </c>
      <c r="L83" s="20">
        <f t="shared" ref="L83:O83" si="7">L84</f>
        <v>0</v>
      </c>
      <c r="M83" s="20">
        <f t="shared" si="7"/>
        <v>0</v>
      </c>
      <c r="N83" s="20">
        <f t="shared" si="7"/>
        <v>0</v>
      </c>
      <c r="O83" s="20">
        <f t="shared" si="7"/>
        <v>0</v>
      </c>
    </row>
    <row r="84" spans="1:15" ht="25.5" customHeight="1" x14ac:dyDescent="0.2">
      <c r="A84" s="1">
        <v>52</v>
      </c>
      <c r="B84" s="4" t="s">
        <v>25</v>
      </c>
      <c r="C84" s="4" t="s">
        <v>29</v>
      </c>
      <c r="D84" s="4" t="s">
        <v>19</v>
      </c>
      <c r="E84" s="4" t="s">
        <v>30</v>
      </c>
      <c r="F84" s="4" t="s">
        <v>322</v>
      </c>
      <c r="G84" s="4" t="s">
        <v>45</v>
      </c>
      <c r="H84" s="4" t="s">
        <v>27</v>
      </c>
      <c r="I84" s="4" t="s">
        <v>69</v>
      </c>
      <c r="J84" s="98" t="s">
        <v>323</v>
      </c>
      <c r="K84" s="20">
        <f>K85+K86</f>
        <v>10.199999999999999</v>
      </c>
      <c r="L84" s="20">
        <f t="shared" ref="L84:O84" si="8">L85+L86</f>
        <v>0</v>
      </c>
      <c r="M84" s="20">
        <f t="shared" si="8"/>
        <v>0</v>
      </c>
      <c r="N84" s="20">
        <f t="shared" si="8"/>
        <v>0</v>
      </c>
      <c r="O84" s="20">
        <f t="shared" si="8"/>
        <v>0</v>
      </c>
    </row>
    <row r="85" spans="1:15" ht="25.5" customHeight="1" x14ac:dyDescent="0.2">
      <c r="A85" s="1">
        <v>53</v>
      </c>
      <c r="B85" s="4" t="s">
        <v>32</v>
      </c>
      <c r="C85" s="4" t="s">
        <v>29</v>
      </c>
      <c r="D85" s="4" t="s">
        <v>19</v>
      </c>
      <c r="E85" s="4" t="s">
        <v>30</v>
      </c>
      <c r="F85" s="4" t="s">
        <v>322</v>
      </c>
      <c r="G85" s="4" t="s">
        <v>45</v>
      </c>
      <c r="H85" s="4" t="s">
        <v>27</v>
      </c>
      <c r="I85" s="4" t="s">
        <v>69</v>
      </c>
      <c r="J85" s="98" t="s">
        <v>323</v>
      </c>
      <c r="K85" s="20">
        <v>2.7</v>
      </c>
      <c r="L85" s="22"/>
      <c r="M85" s="22"/>
      <c r="N85" s="21">
        <v>0</v>
      </c>
      <c r="O85" s="21">
        <v>0</v>
      </c>
    </row>
    <row r="86" spans="1:15" ht="25.5" customHeight="1" x14ac:dyDescent="0.2">
      <c r="A86" s="1">
        <v>54</v>
      </c>
      <c r="B86" s="4" t="s">
        <v>321</v>
      </c>
      <c r="C86" s="4" t="s">
        <v>29</v>
      </c>
      <c r="D86" s="4" t="s">
        <v>19</v>
      </c>
      <c r="E86" s="4" t="s">
        <v>30</v>
      </c>
      <c r="F86" s="4" t="s">
        <v>322</v>
      </c>
      <c r="G86" s="4" t="s">
        <v>45</v>
      </c>
      <c r="H86" s="4" t="s">
        <v>27</v>
      </c>
      <c r="I86" s="4" t="s">
        <v>69</v>
      </c>
      <c r="J86" s="98" t="s">
        <v>323</v>
      </c>
      <c r="K86" s="20">
        <v>7.5</v>
      </c>
      <c r="L86" s="22"/>
      <c r="M86" s="22"/>
      <c r="N86" s="21">
        <v>0</v>
      </c>
      <c r="O86" s="21">
        <v>0</v>
      </c>
    </row>
    <row r="87" spans="1:15" ht="25.5" customHeight="1" x14ac:dyDescent="0.2">
      <c r="A87" s="1">
        <v>55</v>
      </c>
      <c r="B87" s="5" t="s">
        <v>25</v>
      </c>
      <c r="C87" s="5" t="s">
        <v>29</v>
      </c>
      <c r="D87" s="5" t="s">
        <v>353</v>
      </c>
      <c r="E87" s="5" t="s">
        <v>26</v>
      </c>
      <c r="F87" s="5" t="s">
        <v>25</v>
      </c>
      <c r="G87" s="5" t="s">
        <v>26</v>
      </c>
      <c r="H87" s="5" t="s">
        <v>27</v>
      </c>
      <c r="I87" s="5" t="s">
        <v>25</v>
      </c>
      <c r="J87" s="104" t="s">
        <v>369</v>
      </c>
      <c r="K87" s="19">
        <f>K88+K93</f>
        <v>569.9</v>
      </c>
      <c r="L87" s="19">
        <f t="shared" ref="L87:O87" si="9">L88+L93</f>
        <v>0</v>
      </c>
      <c r="M87" s="19">
        <f t="shared" si="9"/>
        <v>0</v>
      </c>
      <c r="N87" s="19">
        <f t="shared" si="9"/>
        <v>0</v>
      </c>
      <c r="O87" s="19">
        <f t="shared" si="9"/>
        <v>0</v>
      </c>
    </row>
    <row r="88" spans="1:15" ht="66.75" customHeight="1" x14ac:dyDescent="0.2">
      <c r="A88" s="1">
        <v>56</v>
      </c>
      <c r="B88" s="4" t="s">
        <v>25</v>
      </c>
      <c r="C88" s="4" t="s">
        <v>29</v>
      </c>
      <c r="D88" s="4" t="s">
        <v>353</v>
      </c>
      <c r="E88" s="4" t="s">
        <v>30</v>
      </c>
      <c r="F88" s="4" t="s">
        <v>25</v>
      </c>
      <c r="G88" s="4" t="s">
        <v>26</v>
      </c>
      <c r="H88" s="4" t="s">
        <v>27</v>
      </c>
      <c r="I88" s="4" t="s">
        <v>25</v>
      </c>
      <c r="J88" s="98" t="s">
        <v>368</v>
      </c>
      <c r="K88" s="20">
        <f>K89+K91</f>
        <v>361.3</v>
      </c>
      <c r="L88" s="20">
        <f t="shared" ref="L88:O88" si="10">L89+L91</f>
        <v>0</v>
      </c>
      <c r="M88" s="20">
        <f t="shared" si="10"/>
        <v>0</v>
      </c>
      <c r="N88" s="20">
        <f t="shared" si="10"/>
        <v>0</v>
      </c>
      <c r="O88" s="20">
        <f t="shared" si="10"/>
        <v>0</v>
      </c>
    </row>
    <row r="89" spans="1:15" ht="64.5" customHeight="1" x14ac:dyDescent="0.2">
      <c r="A89" s="1">
        <v>57</v>
      </c>
      <c r="B89" s="4" t="s">
        <v>25</v>
      </c>
      <c r="C89" s="4" t="s">
        <v>29</v>
      </c>
      <c r="D89" s="4" t="s">
        <v>353</v>
      </c>
      <c r="E89" s="4" t="s">
        <v>30</v>
      </c>
      <c r="F89" s="4" t="s">
        <v>50</v>
      </c>
      <c r="G89" s="4" t="s">
        <v>45</v>
      </c>
      <c r="H89" s="4" t="s">
        <v>27</v>
      </c>
      <c r="I89" s="4" t="s">
        <v>355</v>
      </c>
      <c r="J89" s="98" t="s">
        <v>360</v>
      </c>
      <c r="K89" s="20">
        <f>K90</f>
        <v>0.7</v>
      </c>
      <c r="L89" s="20">
        <f t="shared" ref="L89:O89" si="11">L90</f>
        <v>0</v>
      </c>
      <c r="M89" s="20">
        <f t="shared" si="11"/>
        <v>0</v>
      </c>
      <c r="N89" s="20">
        <f t="shared" si="11"/>
        <v>0</v>
      </c>
      <c r="O89" s="20">
        <f t="shared" si="11"/>
        <v>0</v>
      </c>
    </row>
    <row r="90" spans="1:15" ht="64.5" customHeight="1" x14ac:dyDescent="0.2">
      <c r="A90" s="1">
        <v>58</v>
      </c>
      <c r="B90" s="4" t="s">
        <v>321</v>
      </c>
      <c r="C90" s="4" t="s">
        <v>29</v>
      </c>
      <c r="D90" s="4" t="s">
        <v>353</v>
      </c>
      <c r="E90" s="4" t="s">
        <v>30</v>
      </c>
      <c r="F90" s="4" t="s">
        <v>354</v>
      </c>
      <c r="G90" s="4" t="s">
        <v>45</v>
      </c>
      <c r="H90" s="4" t="s">
        <v>27</v>
      </c>
      <c r="I90" s="4" t="s">
        <v>355</v>
      </c>
      <c r="J90" s="98" t="s">
        <v>359</v>
      </c>
      <c r="K90" s="20">
        <v>0.7</v>
      </c>
      <c r="L90" s="22"/>
      <c r="M90" s="22"/>
      <c r="N90" s="21">
        <v>0</v>
      </c>
      <c r="O90" s="21">
        <v>0</v>
      </c>
    </row>
    <row r="91" spans="1:15" ht="79.5" customHeight="1" x14ac:dyDescent="0.2">
      <c r="A91" s="1">
        <v>59</v>
      </c>
      <c r="B91" s="4" t="s">
        <v>25</v>
      </c>
      <c r="C91" s="4" t="s">
        <v>29</v>
      </c>
      <c r="D91" s="4" t="s">
        <v>353</v>
      </c>
      <c r="E91" s="4" t="s">
        <v>30</v>
      </c>
      <c r="F91" s="4" t="s">
        <v>50</v>
      </c>
      <c r="G91" s="4" t="s">
        <v>45</v>
      </c>
      <c r="H91" s="4" t="s">
        <v>27</v>
      </c>
      <c r="I91" s="4" t="s">
        <v>356</v>
      </c>
      <c r="J91" s="98" t="s">
        <v>362</v>
      </c>
      <c r="K91" s="20">
        <f>K92</f>
        <v>360.6</v>
      </c>
      <c r="L91" s="20">
        <f t="shared" ref="L91:O91" si="12">L92</f>
        <v>0</v>
      </c>
      <c r="M91" s="20">
        <f t="shared" si="12"/>
        <v>0</v>
      </c>
      <c r="N91" s="20">
        <f t="shared" si="12"/>
        <v>0</v>
      </c>
      <c r="O91" s="20">
        <f t="shared" si="12"/>
        <v>0</v>
      </c>
    </row>
    <row r="92" spans="1:15" ht="66.75" customHeight="1" x14ac:dyDescent="0.2">
      <c r="A92" s="1">
        <v>60</v>
      </c>
      <c r="B92" s="4" t="s">
        <v>13</v>
      </c>
      <c r="C92" s="4" t="s">
        <v>29</v>
      </c>
      <c r="D92" s="4" t="s">
        <v>353</v>
      </c>
      <c r="E92" s="4" t="s">
        <v>30</v>
      </c>
      <c r="F92" s="4" t="s">
        <v>169</v>
      </c>
      <c r="G92" s="4" t="s">
        <v>45</v>
      </c>
      <c r="H92" s="4" t="s">
        <v>27</v>
      </c>
      <c r="I92" s="4" t="s">
        <v>356</v>
      </c>
      <c r="J92" s="83" t="s">
        <v>361</v>
      </c>
      <c r="K92" s="102">
        <v>360.6</v>
      </c>
      <c r="L92" s="22"/>
      <c r="M92" s="22"/>
      <c r="N92" s="21">
        <v>0</v>
      </c>
      <c r="O92" s="21">
        <v>0</v>
      </c>
    </row>
    <row r="93" spans="1:15" ht="28.5" customHeight="1" x14ac:dyDescent="0.2">
      <c r="A93" s="1">
        <v>61</v>
      </c>
      <c r="B93" s="4" t="s">
        <v>25</v>
      </c>
      <c r="C93" s="4" t="s">
        <v>29</v>
      </c>
      <c r="D93" s="4" t="s">
        <v>353</v>
      </c>
      <c r="E93" s="4" t="s">
        <v>357</v>
      </c>
      <c r="F93" s="4" t="s">
        <v>25</v>
      </c>
      <c r="G93" s="4" t="s">
        <v>26</v>
      </c>
      <c r="H93" s="4" t="s">
        <v>27</v>
      </c>
      <c r="I93" s="4" t="s">
        <v>358</v>
      </c>
      <c r="J93" s="97" t="s">
        <v>367</v>
      </c>
      <c r="K93" s="103">
        <f>K94+K96</f>
        <v>208.6</v>
      </c>
      <c r="L93" s="103">
        <f t="shared" ref="L93:O93" si="13">L94+L96</f>
        <v>0</v>
      </c>
      <c r="M93" s="103">
        <f t="shared" si="13"/>
        <v>0</v>
      </c>
      <c r="N93" s="103">
        <f t="shared" si="13"/>
        <v>0</v>
      </c>
      <c r="O93" s="103">
        <f t="shared" si="13"/>
        <v>0</v>
      </c>
    </row>
    <row r="94" spans="1:15" ht="27.75" customHeight="1" x14ac:dyDescent="0.2">
      <c r="A94" s="1">
        <v>62</v>
      </c>
      <c r="B94" s="4" t="s">
        <v>25</v>
      </c>
      <c r="C94" s="4" t="s">
        <v>29</v>
      </c>
      <c r="D94" s="4" t="s">
        <v>353</v>
      </c>
      <c r="E94" s="4" t="s">
        <v>357</v>
      </c>
      <c r="F94" s="4" t="s">
        <v>31</v>
      </c>
      <c r="G94" s="4" t="s">
        <v>26</v>
      </c>
      <c r="H94" s="4" t="s">
        <v>27</v>
      </c>
      <c r="I94" s="4" t="s">
        <v>358</v>
      </c>
      <c r="J94" s="98" t="s">
        <v>364</v>
      </c>
      <c r="K94" s="102">
        <f>K95</f>
        <v>104.1</v>
      </c>
      <c r="L94" s="102">
        <f t="shared" ref="L94:O94" si="14">L95</f>
        <v>0</v>
      </c>
      <c r="M94" s="102">
        <f t="shared" si="14"/>
        <v>0</v>
      </c>
      <c r="N94" s="103">
        <f t="shared" si="14"/>
        <v>0</v>
      </c>
      <c r="O94" s="103">
        <f t="shared" si="14"/>
        <v>0</v>
      </c>
    </row>
    <row r="95" spans="1:15" ht="54" customHeight="1" x14ac:dyDescent="0.2">
      <c r="A95" s="1">
        <v>63</v>
      </c>
      <c r="B95" s="4" t="s">
        <v>13</v>
      </c>
      <c r="C95" s="4" t="s">
        <v>29</v>
      </c>
      <c r="D95" s="4" t="s">
        <v>353</v>
      </c>
      <c r="E95" s="4" t="s">
        <v>357</v>
      </c>
      <c r="F95" s="4" t="s">
        <v>18</v>
      </c>
      <c r="G95" s="4" t="s">
        <v>45</v>
      </c>
      <c r="H95" s="4" t="s">
        <v>27</v>
      </c>
      <c r="I95" s="4" t="s">
        <v>358</v>
      </c>
      <c r="J95" s="83" t="s">
        <v>363</v>
      </c>
      <c r="K95" s="102">
        <v>104.1</v>
      </c>
      <c r="L95" s="22"/>
      <c r="M95" s="22"/>
      <c r="N95" s="21">
        <v>0</v>
      </c>
      <c r="O95" s="21">
        <v>0</v>
      </c>
    </row>
    <row r="96" spans="1:15" ht="42" customHeight="1" x14ac:dyDescent="0.2">
      <c r="A96" s="1">
        <v>64</v>
      </c>
      <c r="B96" s="4" t="s">
        <v>25</v>
      </c>
      <c r="C96" s="4" t="s">
        <v>29</v>
      </c>
      <c r="D96" s="4" t="s">
        <v>353</v>
      </c>
      <c r="E96" s="4" t="s">
        <v>357</v>
      </c>
      <c r="F96" s="4" t="s">
        <v>33</v>
      </c>
      <c r="G96" s="4" t="s">
        <v>26</v>
      </c>
      <c r="H96" s="4" t="s">
        <v>27</v>
      </c>
      <c r="I96" s="4" t="s">
        <v>358</v>
      </c>
      <c r="J96" s="97" t="s">
        <v>365</v>
      </c>
      <c r="K96" s="103">
        <f>K97</f>
        <v>104.5</v>
      </c>
      <c r="L96" s="103">
        <f t="shared" ref="L96:O96" si="15">L97</f>
        <v>0</v>
      </c>
      <c r="M96" s="103">
        <f t="shared" si="15"/>
        <v>0</v>
      </c>
      <c r="N96" s="103">
        <f t="shared" si="15"/>
        <v>0</v>
      </c>
      <c r="O96" s="103">
        <f t="shared" si="15"/>
        <v>0</v>
      </c>
    </row>
    <row r="97" spans="1:15" ht="39" customHeight="1" x14ac:dyDescent="0.2">
      <c r="A97" s="1">
        <v>65</v>
      </c>
      <c r="B97" s="4" t="s">
        <v>13</v>
      </c>
      <c r="C97" s="4" t="s">
        <v>29</v>
      </c>
      <c r="D97" s="4" t="s">
        <v>353</v>
      </c>
      <c r="E97" s="4" t="s">
        <v>357</v>
      </c>
      <c r="F97" s="4" t="s">
        <v>155</v>
      </c>
      <c r="G97" s="4" t="s">
        <v>45</v>
      </c>
      <c r="H97" s="4" t="s">
        <v>27</v>
      </c>
      <c r="I97" s="4" t="s">
        <v>358</v>
      </c>
      <c r="J97" s="97" t="s">
        <v>366</v>
      </c>
      <c r="K97" s="20">
        <v>104.5</v>
      </c>
      <c r="L97" s="22"/>
      <c r="M97" s="22"/>
      <c r="N97" s="21">
        <v>0</v>
      </c>
      <c r="O97" s="21">
        <v>0</v>
      </c>
    </row>
    <row r="98" spans="1:15" ht="22.5" customHeight="1" x14ac:dyDescent="0.2">
      <c r="A98" s="1">
        <v>66</v>
      </c>
      <c r="B98" s="5" t="s">
        <v>25</v>
      </c>
      <c r="C98" s="5">
        <v>1</v>
      </c>
      <c r="D98" s="5">
        <v>16</v>
      </c>
      <c r="E98" s="5" t="s">
        <v>26</v>
      </c>
      <c r="F98" s="5" t="s">
        <v>25</v>
      </c>
      <c r="G98" s="5" t="s">
        <v>26</v>
      </c>
      <c r="H98" s="5" t="s">
        <v>27</v>
      </c>
      <c r="I98" s="5" t="s">
        <v>25</v>
      </c>
      <c r="J98" s="3" t="s">
        <v>42</v>
      </c>
      <c r="K98" s="19">
        <f>K99+K102+K105+K107+K109+K111+K113+K115+K117+K122+K120</f>
        <v>247.00000000000003</v>
      </c>
      <c r="L98" s="19">
        <f t="shared" ref="L98:O98" si="16">L99+L102+L105+L107+L109+L111+L113+L115+L117+L122+L120</f>
        <v>0</v>
      </c>
      <c r="M98" s="19">
        <f t="shared" si="16"/>
        <v>0</v>
      </c>
      <c r="N98" s="19">
        <f t="shared" si="16"/>
        <v>9</v>
      </c>
      <c r="O98" s="19">
        <f t="shared" si="16"/>
        <v>10</v>
      </c>
    </row>
    <row r="99" spans="1:15" ht="44.25" customHeight="1" x14ac:dyDescent="0.2">
      <c r="A99" s="1">
        <v>67</v>
      </c>
      <c r="B99" s="4" t="s">
        <v>25</v>
      </c>
      <c r="C99" s="4" t="s">
        <v>29</v>
      </c>
      <c r="D99" s="4" t="s">
        <v>65</v>
      </c>
      <c r="E99" s="4" t="s">
        <v>28</v>
      </c>
      <c r="F99" s="4" t="s">
        <v>50</v>
      </c>
      <c r="G99" s="4" t="s">
        <v>28</v>
      </c>
      <c r="H99" s="4" t="s">
        <v>27</v>
      </c>
      <c r="I99" s="4" t="s">
        <v>63</v>
      </c>
      <c r="J99" s="82" t="s">
        <v>202</v>
      </c>
      <c r="K99" s="20">
        <f>K100+K101</f>
        <v>3</v>
      </c>
      <c r="L99" s="20">
        <f t="shared" ref="L99:O99" si="17">L100+L101</f>
        <v>0</v>
      </c>
      <c r="M99" s="20">
        <f t="shared" si="17"/>
        <v>0</v>
      </c>
      <c r="N99" s="20">
        <f t="shared" si="17"/>
        <v>1</v>
      </c>
      <c r="O99" s="20">
        <f t="shared" si="17"/>
        <v>1</v>
      </c>
    </row>
    <row r="100" spans="1:15" ht="64.5" customHeight="1" x14ac:dyDescent="0.2">
      <c r="A100" s="1">
        <v>68</v>
      </c>
      <c r="B100" s="4" t="s">
        <v>261</v>
      </c>
      <c r="C100" s="4" t="s">
        <v>29</v>
      </c>
      <c r="D100" s="4" t="s">
        <v>65</v>
      </c>
      <c r="E100" s="4" t="s">
        <v>28</v>
      </c>
      <c r="F100" s="4" t="s">
        <v>169</v>
      </c>
      <c r="G100" s="4" t="s">
        <v>28</v>
      </c>
      <c r="H100" s="4" t="s">
        <v>27</v>
      </c>
      <c r="I100" s="4" t="s">
        <v>63</v>
      </c>
      <c r="J100" s="82" t="s">
        <v>201</v>
      </c>
      <c r="K100" s="20">
        <v>1</v>
      </c>
      <c r="L100" s="20"/>
      <c r="M100" s="20"/>
      <c r="N100" s="20">
        <v>1</v>
      </c>
      <c r="O100" s="20">
        <v>1</v>
      </c>
    </row>
    <row r="101" spans="1:15" ht="64.5" customHeight="1" x14ac:dyDescent="0.2">
      <c r="A101" s="1">
        <v>69</v>
      </c>
      <c r="B101" s="4" t="s">
        <v>334</v>
      </c>
      <c r="C101" s="4" t="s">
        <v>29</v>
      </c>
      <c r="D101" s="4" t="s">
        <v>65</v>
      </c>
      <c r="E101" s="4" t="s">
        <v>28</v>
      </c>
      <c r="F101" s="4" t="s">
        <v>169</v>
      </c>
      <c r="G101" s="4" t="s">
        <v>28</v>
      </c>
      <c r="H101" s="4" t="s">
        <v>27</v>
      </c>
      <c r="I101" s="4" t="s">
        <v>63</v>
      </c>
      <c r="J101" s="82" t="s">
        <v>201</v>
      </c>
      <c r="K101" s="20">
        <v>2</v>
      </c>
      <c r="L101" s="20"/>
      <c r="M101" s="20"/>
      <c r="N101" s="20">
        <v>0</v>
      </c>
      <c r="O101" s="20">
        <v>0</v>
      </c>
    </row>
    <row r="102" spans="1:15" ht="64.5" customHeight="1" x14ac:dyDescent="0.2">
      <c r="A102" s="1">
        <v>70</v>
      </c>
      <c r="B102" s="4" t="s">
        <v>25</v>
      </c>
      <c r="C102" s="4" t="s">
        <v>29</v>
      </c>
      <c r="D102" s="4" t="s">
        <v>65</v>
      </c>
      <c r="E102" s="4" t="s">
        <v>28</v>
      </c>
      <c r="F102" s="4" t="s">
        <v>57</v>
      </c>
      <c r="G102" s="4" t="s">
        <v>28</v>
      </c>
      <c r="H102" s="4" t="s">
        <v>27</v>
      </c>
      <c r="I102" s="4" t="s">
        <v>63</v>
      </c>
      <c r="J102" s="87" t="s">
        <v>289</v>
      </c>
      <c r="K102" s="20">
        <f>K103+K104</f>
        <v>34</v>
      </c>
      <c r="L102" s="20">
        <f t="shared" ref="L102:O102" si="18">L103+L104</f>
        <v>0</v>
      </c>
      <c r="M102" s="20">
        <f t="shared" si="18"/>
        <v>0</v>
      </c>
      <c r="N102" s="20">
        <f t="shared" si="18"/>
        <v>2.5</v>
      </c>
      <c r="O102" s="20">
        <f t="shared" si="18"/>
        <v>3</v>
      </c>
    </row>
    <row r="103" spans="1:15" ht="83.25" customHeight="1" x14ac:dyDescent="0.2">
      <c r="A103" s="1">
        <v>71</v>
      </c>
      <c r="B103" s="4" t="s">
        <v>261</v>
      </c>
      <c r="C103" s="4" t="s">
        <v>29</v>
      </c>
      <c r="D103" s="4" t="s">
        <v>65</v>
      </c>
      <c r="E103" s="4" t="s">
        <v>28</v>
      </c>
      <c r="F103" s="4" t="s">
        <v>262</v>
      </c>
      <c r="G103" s="4" t="s">
        <v>28</v>
      </c>
      <c r="H103" s="4" t="s">
        <v>27</v>
      </c>
      <c r="I103" s="4" t="s">
        <v>63</v>
      </c>
      <c r="J103" s="82" t="s">
        <v>265</v>
      </c>
      <c r="K103" s="20">
        <v>1.5</v>
      </c>
      <c r="L103" s="20"/>
      <c r="M103" s="20"/>
      <c r="N103" s="20">
        <v>2.5</v>
      </c>
      <c r="O103" s="20">
        <v>3</v>
      </c>
    </row>
    <row r="104" spans="1:15" ht="83.25" customHeight="1" x14ac:dyDescent="0.2">
      <c r="A104" s="1">
        <v>72</v>
      </c>
      <c r="B104" s="4" t="s">
        <v>334</v>
      </c>
      <c r="C104" s="4" t="s">
        <v>29</v>
      </c>
      <c r="D104" s="4" t="s">
        <v>65</v>
      </c>
      <c r="E104" s="4" t="s">
        <v>28</v>
      </c>
      <c r="F104" s="4" t="s">
        <v>262</v>
      </c>
      <c r="G104" s="4" t="s">
        <v>28</v>
      </c>
      <c r="H104" s="4" t="s">
        <v>27</v>
      </c>
      <c r="I104" s="4" t="s">
        <v>63</v>
      </c>
      <c r="J104" s="82" t="s">
        <v>265</v>
      </c>
      <c r="K104" s="20">
        <v>32.5</v>
      </c>
      <c r="L104" s="20"/>
      <c r="M104" s="20"/>
      <c r="N104" s="20">
        <v>0</v>
      </c>
      <c r="O104" s="20">
        <v>0</v>
      </c>
    </row>
    <row r="105" spans="1:15" ht="45" customHeight="1" x14ac:dyDescent="0.2">
      <c r="A105" s="1">
        <v>73</v>
      </c>
      <c r="B105" s="4" t="s">
        <v>25</v>
      </c>
      <c r="C105" s="4" t="s">
        <v>29</v>
      </c>
      <c r="D105" s="4" t="s">
        <v>65</v>
      </c>
      <c r="E105" s="4" t="s">
        <v>28</v>
      </c>
      <c r="F105" s="4" t="s">
        <v>342</v>
      </c>
      <c r="G105" s="4" t="s">
        <v>28</v>
      </c>
      <c r="H105" s="4" t="s">
        <v>27</v>
      </c>
      <c r="I105" s="4" t="s">
        <v>63</v>
      </c>
      <c r="J105" s="99" t="s">
        <v>341</v>
      </c>
      <c r="K105" s="20">
        <f>K106</f>
        <v>20</v>
      </c>
      <c r="L105" s="20">
        <f t="shared" ref="L105:O105" si="19">L106</f>
        <v>0</v>
      </c>
      <c r="M105" s="20">
        <f t="shared" si="19"/>
        <v>0</v>
      </c>
      <c r="N105" s="20">
        <f t="shared" si="19"/>
        <v>0</v>
      </c>
      <c r="O105" s="20">
        <f t="shared" si="19"/>
        <v>0</v>
      </c>
    </row>
    <row r="106" spans="1:15" ht="66.75" customHeight="1" x14ac:dyDescent="0.2">
      <c r="A106" s="1">
        <v>74</v>
      </c>
      <c r="B106" s="4" t="s">
        <v>334</v>
      </c>
      <c r="C106" s="4" t="s">
        <v>29</v>
      </c>
      <c r="D106" s="4" t="s">
        <v>65</v>
      </c>
      <c r="E106" s="4" t="s">
        <v>28</v>
      </c>
      <c r="F106" s="4" t="s">
        <v>335</v>
      </c>
      <c r="G106" s="4" t="s">
        <v>28</v>
      </c>
      <c r="H106" s="4" t="s">
        <v>27</v>
      </c>
      <c r="I106" s="4" t="s">
        <v>63</v>
      </c>
      <c r="J106" s="99" t="s">
        <v>340</v>
      </c>
      <c r="K106" s="20">
        <v>20</v>
      </c>
      <c r="L106" s="20"/>
      <c r="M106" s="20"/>
      <c r="N106" s="20">
        <v>0</v>
      </c>
      <c r="O106" s="20">
        <v>0</v>
      </c>
    </row>
    <row r="107" spans="1:15" ht="56.25" customHeight="1" x14ac:dyDescent="0.2">
      <c r="A107" s="1">
        <v>75</v>
      </c>
      <c r="B107" s="4" t="s">
        <v>25</v>
      </c>
      <c r="C107" s="4" t="s">
        <v>29</v>
      </c>
      <c r="D107" s="4" t="s">
        <v>65</v>
      </c>
      <c r="E107" s="4" t="s">
        <v>28</v>
      </c>
      <c r="F107" s="4" t="s">
        <v>345</v>
      </c>
      <c r="G107" s="4" t="s">
        <v>28</v>
      </c>
      <c r="H107" s="4" t="s">
        <v>27</v>
      </c>
      <c r="I107" s="4" t="s">
        <v>63</v>
      </c>
      <c r="J107" s="99" t="s">
        <v>344</v>
      </c>
      <c r="K107" s="20">
        <f>K108</f>
        <v>0.7</v>
      </c>
      <c r="L107" s="20">
        <f t="shared" ref="L107:O107" si="20">L108</f>
        <v>0</v>
      </c>
      <c r="M107" s="20">
        <f t="shared" si="20"/>
        <v>0</v>
      </c>
      <c r="N107" s="20">
        <f t="shared" si="20"/>
        <v>0</v>
      </c>
      <c r="O107" s="20">
        <f t="shared" si="20"/>
        <v>0</v>
      </c>
    </row>
    <row r="108" spans="1:15" ht="66.75" customHeight="1" x14ac:dyDescent="0.2">
      <c r="A108" s="1">
        <v>76</v>
      </c>
      <c r="B108" s="4" t="s">
        <v>334</v>
      </c>
      <c r="C108" s="4" t="s">
        <v>29</v>
      </c>
      <c r="D108" s="4" t="s">
        <v>65</v>
      </c>
      <c r="E108" s="4" t="s">
        <v>28</v>
      </c>
      <c r="F108" s="4" t="s">
        <v>336</v>
      </c>
      <c r="G108" s="4" t="s">
        <v>28</v>
      </c>
      <c r="H108" s="4" t="s">
        <v>27</v>
      </c>
      <c r="I108" s="4" t="s">
        <v>63</v>
      </c>
      <c r="J108" s="99" t="s">
        <v>343</v>
      </c>
      <c r="K108" s="20">
        <v>0.7</v>
      </c>
      <c r="L108" s="20"/>
      <c r="M108" s="20"/>
      <c r="N108" s="20">
        <v>0</v>
      </c>
      <c r="O108" s="20">
        <v>0</v>
      </c>
    </row>
    <row r="109" spans="1:15" ht="47.25" customHeight="1" x14ac:dyDescent="0.2">
      <c r="A109" s="1">
        <v>77</v>
      </c>
      <c r="B109" s="4" t="s">
        <v>25</v>
      </c>
      <c r="C109" s="4" t="s">
        <v>29</v>
      </c>
      <c r="D109" s="4" t="s">
        <v>65</v>
      </c>
      <c r="E109" s="4" t="s">
        <v>28</v>
      </c>
      <c r="F109" s="4" t="s">
        <v>68</v>
      </c>
      <c r="G109" s="4" t="s">
        <v>28</v>
      </c>
      <c r="H109" s="4" t="s">
        <v>27</v>
      </c>
      <c r="I109" s="4" t="s">
        <v>63</v>
      </c>
      <c r="J109" s="88" t="s">
        <v>290</v>
      </c>
      <c r="K109" s="20">
        <f>K110</f>
        <v>0</v>
      </c>
      <c r="L109" s="20">
        <f t="shared" ref="L109:O109" si="21">L110</f>
        <v>0</v>
      </c>
      <c r="M109" s="20">
        <f t="shared" si="21"/>
        <v>0</v>
      </c>
      <c r="N109" s="20">
        <f t="shared" si="21"/>
        <v>3.5</v>
      </c>
      <c r="O109" s="20">
        <f t="shared" si="21"/>
        <v>4</v>
      </c>
    </row>
    <row r="110" spans="1:15" ht="89.25" customHeight="1" x14ac:dyDescent="0.2">
      <c r="A110" s="1">
        <v>78</v>
      </c>
      <c r="B110" s="4" t="s">
        <v>261</v>
      </c>
      <c r="C110" s="4" t="s">
        <v>29</v>
      </c>
      <c r="D110" s="4" t="s">
        <v>65</v>
      </c>
      <c r="E110" s="4" t="s">
        <v>28</v>
      </c>
      <c r="F110" s="4" t="s">
        <v>263</v>
      </c>
      <c r="G110" s="4" t="s">
        <v>28</v>
      </c>
      <c r="H110" s="4" t="s">
        <v>293</v>
      </c>
      <c r="I110" s="4" t="s">
        <v>63</v>
      </c>
      <c r="J110" s="85" t="s">
        <v>294</v>
      </c>
      <c r="K110" s="20">
        <v>0</v>
      </c>
      <c r="L110" s="20"/>
      <c r="M110" s="20"/>
      <c r="N110" s="20">
        <v>3.5</v>
      </c>
      <c r="O110" s="20">
        <v>4</v>
      </c>
    </row>
    <row r="111" spans="1:15" ht="53.25" customHeight="1" x14ac:dyDescent="0.2">
      <c r="A111" s="1">
        <v>79</v>
      </c>
      <c r="B111" s="4" t="s">
        <v>25</v>
      </c>
      <c r="C111" s="4" t="s">
        <v>29</v>
      </c>
      <c r="D111" s="4" t="s">
        <v>65</v>
      </c>
      <c r="E111" s="4" t="s">
        <v>28</v>
      </c>
      <c r="F111" s="4" t="s">
        <v>63</v>
      </c>
      <c r="G111" s="4" t="s">
        <v>28</v>
      </c>
      <c r="H111" s="4" t="s">
        <v>27</v>
      </c>
      <c r="I111" s="4" t="s">
        <v>63</v>
      </c>
      <c r="J111" s="99" t="s">
        <v>347</v>
      </c>
      <c r="K111" s="20">
        <f>K112</f>
        <v>35</v>
      </c>
      <c r="L111" s="20">
        <f t="shared" ref="L111:O111" si="22">L112</f>
        <v>0</v>
      </c>
      <c r="M111" s="20">
        <f t="shared" si="22"/>
        <v>0</v>
      </c>
      <c r="N111" s="20">
        <f t="shared" si="22"/>
        <v>0</v>
      </c>
      <c r="O111" s="20">
        <f t="shared" si="22"/>
        <v>0</v>
      </c>
    </row>
    <row r="112" spans="1:15" ht="78" customHeight="1" x14ac:dyDescent="0.2">
      <c r="A112" s="1">
        <v>80</v>
      </c>
      <c r="B112" s="4" t="s">
        <v>334</v>
      </c>
      <c r="C112" s="4" t="s">
        <v>29</v>
      </c>
      <c r="D112" s="4" t="s">
        <v>65</v>
      </c>
      <c r="E112" s="4" t="s">
        <v>28</v>
      </c>
      <c r="F112" s="4" t="s">
        <v>337</v>
      </c>
      <c r="G112" s="4" t="s">
        <v>28</v>
      </c>
      <c r="H112" s="4" t="s">
        <v>27</v>
      </c>
      <c r="I112" s="4" t="s">
        <v>63</v>
      </c>
      <c r="J112" s="99" t="s">
        <v>346</v>
      </c>
      <c r="K112" s="20">
        <v>35</v>
      </c>
      <c r="L112" s="20"/>
      <c r="M112" s="20"/>
      <c r="N112" s="20">
        <v>0</v>
      </c>
      <c r="O112" s="20">
        <v>0</v>
      </c>
    </row>
    <row r="113" spans="1:15" ht="55.5" customHeight="1" x14ac:dyDescent="0.2">
      <c r="A113" s="1">
        <v>81</v>
      </c>
      <c r="B113" s="4" t="s">
        <v>25</v>
      </c>
      <c r="C113" s="4" t="s">
        <v>29</v>
      </c>
      <c r="D113" s="4" t="s">
        <v>65</v>
      </c>
      <c r="E113" s="4" t="s">
        <v>28</v>
      </c>
      <c r="F113" s="4" t="s">
        <v>166</v>
      </c>
      <c r="G113" s="4" t="s">
        <v>28</v>
      </c>
      <c r="H113" s="4" t="s">
        <v>27</v>
      </c>
      <c r="I113" s="4" t="s">
        <v>63</v>
      </c>
      <c r="J113" s="99" t="s">
        <v>348</v>
      </c>
      <c r="K113" s="20">
        <f>K114</f>
        <v>1.4</v>
      </c>
      <c r="L113" s="20">
        <f t="shared" ref="L113:O113" si="23">L114</f>
        <v>0</v>
      </c>
      <c r="M113" s="20">
        <f t="shared" si="23"/>
        <v>0</v>
      </c>
      <c r="N113" s="20">
        <f t="shared" si="23"/>
        <v>0</v>
      </c>
      <c r="O113" s="20">
        <f t="shared" si="23"/>
        <v>0</v>
      </c>
    </row>
    <row r="114" spans="1:15" ht="75" customHeight="1" x14ac:dyDescent="0.2">
      <c r="A114" s="1">
        <v>82</v>
      </c>
      <c r="B114" s="4" t="s">
        <v>334</v>
      </c>
      <c r="C114" s="4" t="s">
        <v>29</v>
      </c>
      <c r="D114" s="4" t="s">
        <v>65</v>
      </c>
      <c r="E114" s="4" t="s">
        <v>28</v>
      </c>
      <c r="F114" s="4" t="s">
        <v>338</v>
      </c>
      <c r="G114" s="4" t="s">
        <v>28</v>
      </c>
      <c r="H114" s="4" t="s">
        <v>27</v>
      </c>
      <c r="I114" s="4" t="s">
        <v>63</v>
      </c>
      <c r="J114" s="101" t="s">
        <v>349</v>
      </c>
      <c r="K114" s="20">
        <v>1.4</v>
      </c>
      <c r="L114" s="20"/>
      <c r="M114" s="20"/>
      <c r="N114" s="20">
        <v>0</v>
      </c>
      <c r="O114" s="20">
        <v>0</v>
      </c>
    </row>
    <row r="115" spans="1:15" ht="38.25" customHeight="1" x14ac:dyDescent="0.2">
      <c r="A115" s="1">
        <v>83</v>
      </c>
      <c r="B115" s="4" t="s">
        <v>25</v>
      </c>
      <c r="C115" s="4" t="s">
        <v>29</v>
      </c>
      <c r="D115" s="4" t="s">
        <v>65</v>
      </c>
      <c r="E115" s="4" t="s">
        <v>28</v>
      </c>
      <c r="F115" s="4" t="s">
        <v>351</v>
      </c>
      <c r="G115" s="4" t="s">
        <v>28</v>
      </c>
      <c r="H115" s="4" t="s">
        <v>27</v>
      </c>
      <c r="I115" s="4" t="s">
        <v>63</v>
      </c>
      <c r="J115" s="99" t="s">
        <v>350</v>
      </c>
      <c r="K115" s="20">
        <f>K116</f>
        <v>39.1</v>
      </c>
      <c r="L115" s="20">
        <f t="shared" ref="L115:O115" si="24">L116</f>
        <v>0</v>
      </c>
      <c r="M115" s="20">
        <f t="shared" si="24"/>
        <v>0</v>
      </c>
      <c r="N115" s="20">
        <f t="shared" si="24"/>
        <v>0</v>
      </c>
      <c r="O115" s="20">
        <f t="shared" si="24"/>
        <v>0</v>
      </c>
    </row>
    <row r="116" spans="1:15" ht="54.75" customHeight="1" x14ac:dyDescent="0.2">
      <c r="A116" s="1">
        <v>84</v>
      </c>
      <c r="B116" s="4" t="s">
        <v>334</v>
      </c>
      <c r="C116" s="4" t="s">
        <v>29</v>
      </c>
      <c r="D116" s="4" t="s">
        <v>65</v>
      </c>
      <c r="E116" s="4" t="s">
        <v>28</v>
      </c>
      <c r="F116" s="4" t="s">
        <v>339</v>
      </c>
      <c r="G116" s="4" t="s">
        <v>28</v>
      </c>
      <c r="H116" s="4" t="s">
        <v>27</v>
      </c>
      <c r="I116" s="4" t="s">
        <v>63</v>
      </c>
      <c r="J116" s="99" t="s">
        <v>352</v>
      </c>
      <c r="K116" s="20">
        <v>39.1</v>
      </c>
      <c r="L116" s="20"/>
      <c r="M116" s="20"/>
      <c r="N116" s="20">
        <v>0</v>
      </c>
      <c r="O116" s="20">
        <v>0</v>
      </c>
    </row>
    <row r="117" spans="1:15" ht="54.75" customHeight="1" x14ac:dyDescent="0.2">
      <c r="A117" s="1">
        <v>85</v>
      </c>
      <c r="B117" s="4" t="s">
        <v>25</v>
      </c>
      <c r="C117" s="4" t="s">
        <v>29</v>
      </c>
      <c r="D117" s="4" t="s">
        <v>65</v>
      </c>
      <c r="E117" s="4" t="s">
        <v>28</v>
      </c>
      <c r="F117" s="4" t="s">
        <v>292</v>
      </c>
      <c r="G117" s="4" t="s">
        <v>28</v>
      </c>
      <c r="H117" s="4" t="s">
        <v>27</v>
      </c>
      <c r="I117" s="4" t="s">
        <v>63</v>
      </c>
      <c r="J117" s="89" t="s">
        <v>291</v>
      </c>
      <c r="K117" s="20">
        <f>K118+K119</f>
        <v>17.899999999999999</v>
      </c>
      <c r="L117" s="20">
        <f t="shared" ref="L117" si="25">L118+L119</f>
        <v>0</v>
      </c>
      <c r="M117" s="20">
        <f t="shared" ref="M117" si="26">M118+M119</f>
        <v>0</v>
      </c>
      <c r="N117" s="20">
        <f t="shared" ref="N117" si="27">N118+N119</f>
        <v>2</v>
      </c>
      <c r="O117" s="20">
        <f t="shared" ref="O117" si="28">O118+O119</f>
        <v>2</v>
      </c>
    </row>
    <row r="118" spans="1:15" ht="54.75" customHeight="1" x14ac:dyDescent="0.2">
      <c r="A118" s="1">
        <v>86</v>
      </c>
      <c r="B118" s="4" t="s">
        <v>261</v>
      </c>
      <c r="C118" s="4" t="s">
        <v>29</v>
      </c>
      <c r="D118" s="4" t="s">
        <v>65</v>
      </c>
      <c r="E118" s="4" t="s">
        <v>28</v>
      </c>
      <c r="F118" s="4" t="s">
        <v>264</v>
      </c>
      <c r="G118" s="4" t="s">
        <v>28</v>
      </c>
      <c r="H118" s="4" t="s">
        <v>27</v>
      </c>
      <c r="I118" s="4" t="s">
        <v>63</v>
      </c>
      <c r="J118" s="85" t="s">
        <v>266</v>
      </c>
      <c r="K118" s="20">
        <v>2.5</v>
      </c>
      <c r="L118" s="20"/>
      <c r="M118" s="20"/>
      <c r="N118" s="20">
        <v>2</v>
      </c>
      <c r="O118" s="20">
        <v>2</v>
      </c>
    </row>
    <row r="119" spans="1:15" ht="54.75" customHeight="1" x14ac:dyDescent="0.2">
      <c r="A119" s="1">
        <v>87</v>
      </c>
      <c r="B119" s="4" t="s">
        <v>334</v>
      </c>
      <c r="C119" s="4" t="s">
        <v>29</v>
      </c>
      <c r="D119" s="4" t="s">
        <v>65</v>
      </c>
      <c r="E119" s="4" t="s">
        <v>28</v>
      </c>
      <c r="F119" s="4" t="s">
        <v>264</v>
      </c>
      <c r="G119" s="4" t="s">
        <v>28</v>
      </c>
      <c r="H119" s="4" t="s">
        <v>27</v>
      </c>
      <c r="I119" s="4" t="s">
        <v>63</v>
      </c>
      <c r="J119" s="85" t="s">
        <v>266</v>
      </c>
      <c r="K119" s="20">
        <v>15.4</v>
      </c>
      <c r="L119" s="20"/>
      <c r="M119" s="20"/>
      <c r="N119" s="20">
        <v>0</v>
      </c>
      <c r="O119" s="20">
        <v>0</v>
      </c>
    </row>
    <row r="120" spans="1:15" ht="62.25" customHeight="1" x14ac:dyDescent="0.2">
      <c r="A120" s="1">
        <v>88</v>
      </c>
      <c r="B120" s="4" t="s">
        <v>25</v>
      </c>
      <c r="C120" s="4" t="s">
        <v>29</v>
      </c>
      <c r="D120" s="4" t="s">
        <v>65</v>
      </c>
      <c r="E120" s="4" t="s">
        <v>130</v>
      </c>
      <c r="F120" s="4" t="s">
        <v>51</v>
      </c>
      <c r="G120" s="4" t="s">
        <v>45</v>
      </c>
      <c r="H120" s="4" t="s">
        <v>27</v>
      </c>
      <c r="I120" s="4" t="s">
        <v>63</v>
      </c>
      <c r="J120" s="98" t="s">
        <v>333</v>
      </c>
      <c r="K120" s="20">
        <f>K121</f>
        <v>11</v>
      </c>
      <c r="L120" s="20">
        <f t="shared" ref="L120:O120" si="29">L121</f>
        <v>0</v>
      </c>
      <c r="M120" s="20">
        <f t="shared" si="29"/>
        <v>0</v>
      </c>
      <c r="N120" s="20">
        <f t="shared" si="29"/>
        <v>0</v>
      </c>
      <c r="O120" s="20">
        <f t="shared" si="29"/>
        <v>0</v>
      </c>
    </row>
    <row r="121" spans="1:15" ht="48" customHeight="1" x14ac:dyDescent="0.2">
      <c r="A121" s="1">
        <v>89</v>
      </c>
      <c r="B121" s="4" t="s">
        <v>326</v>
      </c>
      <c r="C121" s="4" t="s">
        <v>29</v>
      </c>
      <c r="D121" s="4" t="s">
        <v>65</v>
      </c>
      <c r="E121" s="4" t="s">
        <v>130</v>
      </c>
      <c r="F121" s="4" t="s">
        <v>327</v>
      </c>
      <c r="G121" s="4" t="s">
        <v>45</v>
      </c>
      <c r="H121" s="4" t="s">
        <v>27</v>
      </c>
      <c r="I121" s="4" t="s">
        <v>63</v>
      </c>
      <c r="J121" s="98" t="s">
        <v>332</v>
      </c>
      <c r="K121" s="20">
        <v>11</v>
      </c>
      <c r="L121" s="20"/>
      <c r="M121" s="20"/>
      <c r="N121" s="20">
        <v>0</v>
      </c>
      <c r="O121" s="20">
        <v>0</v>
      </c>
    </row>
    <row r="122" spans="1:15" ht="54.75" customHeight="1" x14ac:dyDescent="0.2">
      <c r="A122" s="1">
        <v>90</v>
      </c>
      <c r="B122" s="4" t="s">
        <v>25</v>
      </c>
      <c r="C122" s="4" t="s">
        <v>29</v>
      </c>
      <c r="D122" s="4" t="s">
        <v>65</v>
      </c>
      <c r="E122" s="4" t="s">
        <v>130</v>
      </c>
      <c r="F122" s="4" t="s">
        <v>68</v>
      </c>
      <c r="G122" s="4" t="s">
        <v>26</v>
      </c>
      <c r="H122" s="4" t="s">
        <v>27</v>
      </c>
      <c r="I122" s="4" t="s">
        <v>63</v>
      </c>
      <c r="J122" s="97" t="s">
        <v>330</v>
      </c>
      <c r="K122" s="20">
        <f>K123+K124+K125</f>
        <v>84.9</v>
      </c>
      <c r="L122" s="20">
        <f t="shared" ref="L122" si="30">L123+L124+L125</f>
        <v>0</v>
      </c>
      <c r="M122" s="20">
        <f t="shared" ref="M122" si="31">M123+M124+M125</f>
        <v>0</v>
      </c>
      <c r="N122" s="20">
        <f t="shared" ref="N122" si="32">N123+N124+N125</f>
        <v>0</v>
      </c>
      <c r="O122" s="20">
        <f t="shared" ref="O122" si="33">O123+O124+O125</f>
        <v>0</v>
      </c>
    </row>
    <row r="123" spans="1:15" ht="54.75" customHeight="1" x14ac:dyDescent="0.2">
      <c r="A123" s="1">
        <v>91</v>
      </c>
      <c r="B123" s="4" t="s">
        <v>68</v>
      </c>
      <c r="C123" s="4" t="s">
        <v>29</v>
      </c>
      <c r="D123" s="4" t="s">
        <v>65</v>
      </c>
      <c r="E123" s="4" t="s">
        <v>130</v>
      </c>
      <c r="F123" s="4" t="s">
        <v>263</v>
      </c>
      <c r="G123" s="4" t="s">
        <v>28</v>
      </c>
      <c r="H123" s="4" t="s">
        <v>27</v>
      </c>
      <c r="I123" s="4" t="s">
        <v>63</v>
      </c>
      <c r="J123" s="98" t="s">
        <v>331</v>
      </c>
      <c r="K123" s="20">
        <v>0.5</v>
      </c>
      <c r="L123" s="20"/>
      <c r="M123" s="20"/>
      <c r="N123" s="20">
        <v>0</v>
      </c>
      <c r="O123" s="20">
        <v>0</v>
      </c>
    </row>
    <row r="124" spans="1:15" ht="54.75" customHeight="1" x14ac:dyDescent="0.2">
      <c r="A124" s="1">
        <v>92</v>
      </c>
      <c r="B124" s="4" t="s">
        <v>329</v>
      </c>
      <c r="C124" s="4" t="s">
        <v>29</v>
      </c>
      <c r="D124" s="4" t="s">
        <v>65</v>
      </c>
      <c r="E124" s="4" t="s">
        <v>130</v>
      </c>
      <c r="F124" s="4" t="s">
        <v>263</v>
      </c>
      <c r="G124" s="4" t="s">
        <v>28</v>
      </c>
      <c r="H124" s="4" t="s">
        <v>27</v>
      </c>
      <c r="I124" s="4" t="s">
        <v>63</v>
      </c>
      <c r="J124" s="98" t="s">
        <v>331</v>
      </c>
      <c r="K124" s="20">
        <v>79.400000000000006</v>
      </c>
      <c r="L124" s="20"/>
      <c r="M124" s="20"/>
      <c r="N124" s="20">
        <v>0</v>
      </c>
      <c r="O124" s="20">
        <v>0</v>
      </c>
    </row>
    <row r="125" spans="1:15" ht="54.75" customHeight="1" x14ac:dyDescent="0.2">
      <c r="A125" s="1">
        <v>93</v>
      </c>
      <c r="B125" s="4" t="s">
        <v>328</v>
      </c>
      <c r="C125" s="4" t="s">
        <v>29</v>
      </c>
      <c r="D125" s="4" t="s">
        <v>65</v>
      </c>
      <c r="E125" s="4" t="s">
        <v>130</v>
      </c>
      <c r="F125" s="4" t="s">
        <v>263</v>
      </c>
      <c r="G125" s="4" t="s">
        <v>28</v>
      </c>
      <c r="H125" s="4" t="s">
        <v>27</v>
      </c>
      <c r="I125" s="4" t="s">
        <v>63</v>
      </c>
      <c r="J125" s="98" t="s">
        <v>331</v>
      </c>
      <c r="K125" s="20">
        <v>5</v>
      </c>
      <c r="L125" s="20"/>
      <c r="M125" s="20"/>
      <c r="N125" s="20">
        <v>0</v>
      </c>
      <c r="O125" s="20">
        <v>0</v>
      </c>
    </row>
    <row r="126" spans="1:15" ht="18.75" customHeight="1" x14ac:dyDescent="0.2">
      <c r="A126" s="1">
        <v>94</v>
      </c>
      <c r="B126" s="5" t="s">
        <v>25</v>
      </c>
      <c r="C126" s="5" t="s">
        <v>29</v>
      </c>
      <c r="D126" s="5" t="s">
        <v>197</v>
      </c>
      <c r="E126" s="5" t="s">
        <v>26</v>
      </c>
      <c r="F126" s="5" t="s">
        <v>25</v>
      </c>
      <c r="G126" s="5" t="s">
        <v>26</v>
      </c>
      <c r="H126" s="5" t="s">
        <v>25</v>
      </c>
      <c r="I126" s="5" t="s">
        <v>198</v>
      </c>
      <c r="J126" s="55" t="s">
        <v>200</v>
      </c>
      <c r="K126" s="19">
        <f>K127</f>
        <v>0</v>
      </c>
      <c r="L126" s="19">
        <f>L127</f>
        <v>0</v>
      </c>
      <c r="M126" s="19">
        <f>M127</f>
        <v>0</v>
      </c>
      <c r="N126" s="19">
        <f>N127</f>
        <v>64</v>
      </c>
      <c r="O126" s="19">
        <f>O127</f>
        <v>64</v>
      </c>
    </row>
    <row r="127" spans="1:15" ht="20.25" customHeight="1" x14ac:dyDescent="0.2">
      <c r="A127" s="1">
        <v>95</v>
      </c>
      <c r="B127" s="4" t="s">
        <v>13</v>
      </c>
      <c r="C127" s="4" t="s">
        <v>29</v>
      </c>
      <c r="D127" s="4" t="s">
        <v>197</v>
      </c>
      <c r="E127" s="4" t="s">
        <v>45</v>
      </c>
      <c r="F127" s="4" t="s">
        <v>50</v>
      </c>
      <c r="G127" s="4" t="s">
        <v>45</v>
      </c>
      <c r="H127" s="4" t="s">
        <v>27</v>
      </c>
      <c r="I127" s="4" t="s">
        <v>198</v>
      </c>
      <c r="J127" s="54" t="s">
        <v>199</v>
      </c>
      <c r="K127" s="20">
        <v>0</v>
      </c>
      <c r="L127" s="21"/>
      <c r="M127" s="21"/>
      <c r="N127" s="21">
        <v>64</v>
      </c>
      <c r="O127" s="21">
        <v>64</v>
      </c>
    </row>
    <row r="128" spans="1:15" ht="14.25" customHeight="1" x14ac:dyDescent="0.2">
      <c r="A128" s="1">
        <v>96</v>
      </c>
      <c r="B128" s="5" t="s">
        <v>25</v>
      </c>
      <c r="C128" s="5">
        <v>2</v>
      </c>
      <c r="D128" s="5" t="s">
        <v>26</v>
      </c>
      <c r="E128" s="5" t="s">
        <v>26</v>
      </c>
      <c r="F128" s="5" t="s">
        <v>25</v>
      </c>
      <c r="G128" s="5" t="s">
        <v>26</v>
      </c>
      <c r="H128" s="5" t="s">
        <v>27</v>
      </c>
      <c r="I128" s="5" t="s">
        <v>25</v>
      </c>
      <c r="J128" s="3" t="s">
        <v>43</v>
      </c>
      <c r="K128" s="64">
        <f>K129+K224+K227+K232</f>
        <v>880890</v>
      </c>
      <c r="L128" s="64" t="e">
        <f>L129+L224+L227+L232</f>
        <v>#REF!</v>
      </c>
      <c r="M128" s="64" t="e">
        <f>M129+M224+M227+M232</f>
        <v>#REF!</v>
      </c>
      <c r="N128" s="64">
        <f>N129+N224+N227+N232</f>
        <v>741029.7</v>
      </c>
      <c r="O128" s="64">
        <f>O129+O224+O227+O232</f>
        <v>745690.70000000007</v>
      </c>
    </row>
    <row r="129" spans="1:25" ht="33.75" customHeight="1" x14ac:dyDescent="0.2">
      <c r="A129" s="1">
        <v>97</v>
      </c>
      <c r="B129" s="5" t="s">
        <v>17</v>
      </c>
      <c r="C129" s="5">
        <v>2</v>
      </c>
      <c r="D129" s="5" t="s">
        <v>30</v>
      </c>
      <c r="E129" s="5" t="s">
        <v>26</v>
      </c>
      <c r="F129" s="5" t="s">
        <v>25</v>
      </c>
      <c r="G129" s="5" t="s">
        <v>26</v>
      </c>
      <c r="H129" s="5" t="s">
        <v>27</v>
      </c>
      <c r="I129" s="5" t="s">
        <v>25</v>
      </c>
      <c r="J129" s="3" t="s">
        <v>44</v>
      </c>
      <c r="K129" s="19">
        <f>K130+K137+K184+K212</f>
        <v>884680.1</v>
      </c>
      <c r="L129" s="19" t="e">
        <f>L130+L137+L184+L212</f>
        <v>#REF!</v>
      </c>
      <c r="M129" s="19" t="e">
        <f>M130+M137+M184+M212</f>
        <v>#REF!</v>
      </c>
      <c r="N129" s="19">
        <f>N130+N137+N184+N212</f>
        <v>709745.29999999993</v>
      </c>
      <c r="O129" s="19">
        <f>O130+O137+O184+O212</f>
        <v>709475.9</v>
      </c>
    </row>
    <row r="130" spans="1:25" ht="32.25" customHeight="1" x14ac:dyDescent="0.2">
      <c r="A130" s="1">
        <v>98</v>
      </c>
      <c r="B130" s="5" t="s">
        <v>17</v>
      </c>
      <c r="C130" s="5">
        <v>2</v>
      </c>
      <c r="D130" s="5" t="s">
        <v>30</v>
      </c>
      <c r="E130" s="5" t="s">
        <v>130</v>
      </c>
      <c r="F130" s="5" t="s">
        <v>25</v>
      </c>
      <c r="G130" s="5" t="s">
        <v>26</v>
      </c>
      <c r="H130" s="5" t="s">
        <v>27</v>
      </c>
      <c r="I130" s="5" t="s">
        <v>166</v>
      </c>
      <c r="J130" s="3" t="s">
        <v>131</v>
      </c>
      <c r="K130" s="19">
        <f>K131+K133+K135</f>
        <v>376257.1</v>
      </c>
      <c r="L130" s="19" t="e">
        <f>L131+L133+L135</f>
        <v>#REF!</v>
      </c>
      <c r="M130" s="19" t="e">
        <f>M131+M133+M135</f>
        <v>#REF!</v>
      </c>
      <c r="N130" s="19">
        <f>N131+N133+N135</f>
        <v>333571.90000000002</v>
      </c>
      <c r="O130" s="19">
        <f>O131+O133+O135</f>
        <v>333571.90000000002</v>
      </c>
    </row>
    <row r="131" spans="1:25" ht="15.75" customHeight="1" x14ac:dyDescent="0.2">
      <c r="A131" s="1">
        <v>99</v>
      </c>
      <c r="B131" s="4" t="s">
        <v>17</v>
      </c>
      <c r="C131" s="4">
        <v>2</v>
      </c>
      <c r="D131" s="4" t="s">
        <v>30</v>
      </c>
      <c r="E131" s="4" t="s">
        <v>121</v>
      </c>
      <c r="F131" s="4" t="s">
        <v>58</v>
      </c>
      <c r="G131" s="4" t="s">
        <v>26</v>
      </c>
      <c r="H131" s="4" t="s">
        <v>27</v>
      </c>
      <c r="I131" s="4" t="s">
        <v>166</v>
      </c>
      <c r="J131" s="31" t="s">
        <v>24</v>
      </c>
      <c r="K131" s="20">
        <f>K132</f>
        <v>86171.7</v>
      </c>
      <c r="L131" s="20">
        <f>L132</f>
        <v>0</v>
      </c>
      <c r="M131" s="20">
        <f>M132</f>
        <v>0</v>
      </c>
      <c r="N131" s="20">
        <f>N132</f>
        <v>68937.399999999994</v>
      </c>
      <c r="O131" s="20">
        <f>O132</f>
        <v>68937.399999999994</v>
      </c>
    </row>
    <row r="132" spans="1:25" ht="29.25" customHeight="1" x14ac:dyDescent="0.2">
      <c r="A132" s="1">
        <v>100</v>
      </c>
      <c r="B132" s="11" t="s">
        <v>17</v>
      </c>
      <c r="C132" s="11" t="s">
        <v>59</v>
      </c>
      <c r="D132" s="11" t="s">
        <v>30</v>
      </c>
      <c r="E132" s="11" t="s">
        <v>121</v>
      </c>
      <c r="F132" s="11" t="s">
        <v>58</v>
      </c>
      <c r="G132" s="11" t="s">
        <v>45</v>
      </c>
      <c r="H132" s="11" t="s">
        <v>27</v>
      </c>
      <c r="I132" s="11" t="s">
        <v>166</v>
      </c>
      <c r="J132" s="2" t="s">
        <v>132</v>
      </c>
      <c r="K132" s="20">
        <v>86171.7</v>
      </c>
      <c r="L132" s="21"/>
      <c r="M132" s="21"/>
      <c r="N132" s="21">
        <v>68937.399999999994</v>
      </c>
      <c r="O132" s="21">
        <v>68937.399999999994</v>
      </c>
    </row>
    <row r="133" spans="1:25" s="15" customFormat="1" ht="27" customHeight="1" x14ac:dyDescent="0.2">
      <c r="A133" s="1">
        <v>101</v>
      </c>
      <c r="B133" s="11" t="s">
        <v>17</v>
      </c>
      <c r="C133" s="11">
        <v>2</v>
      </c>
      <c r="D133" s="11" t="s">
        <v>30</v>
      </c>
      <c r="E133" s="11" t="s">
        <v>121</v>
      </c>
      <c r="F133" s="11" t="s">
        <v>122</v>
      </c>
      <c r="G133" s="11" t="s">
        <v>26</v>
      </c>
      <c r="H133" s="11" t="s">
        <v>27</v>
      </c>
      <c r="I133" s="11" t="s">
        <v>166</v>
      </c>
      <c r="J133" s="28" t="s">
        <v>77</v>
      </c>
      <c r="K133" s="23">
        <f>K134</f>
        <v>246617.4</v>
      </c>
      <c r="L133" s="23">
        <f>L134</f>
        <v>0</v>
      </c>
      <c r="M133" s="23">
        <f>M134</f>
        <v>0</v>
      </c>
      <c r="N133" s="23">
        <f>N134</f>
        <v>221166.5</v>
      </c>
      <c r="O133" s="23">
        <f>O134</f>
        <v>221166.5</v>
      </c>
      <c r="Q133" s="37"/>
      <c r="R133" s="37"/>
      <c r="S133" s="37"/>
      <c r="T133" s="37"/>
      <c r="U133" s="37"/>
      <c r="V133" s="37"/>
      <c r="W133" s="37"/>
      <c r="X133" s="37"/>
      <c r="Y133" s="37"/>
    </row>
    <row r="134" spans="1:25" ht="35.25" customHeight="1" x14ac:dyDescent="0.2">
      <c r="A134" s="1">
        <v>102</v>
      </c>
      <c r="B134" s="4" t="s">
        <v>17</v>
      </c>
      <c r="C134" s="4">
        <v>2</v>
      </c>
      <c r="D134" s="4" t="s">
        <v>30</v>
      </c>
      <c r="E134" s="4" t="s">
        <v>121</v>
      </c>
      <c r="F134" s="4" t="s">
        <v>122</v>
      </c>
      <c r="G134" s="4" t="s">
        <v>45</v>
      </c>
      <c r="H134" s="4" t="s">
        <v>27</v>
      </c>
      <c r="I134" s="4" t="s">
        <v>166</v>
      </c>
      <c r="J134" s="54" t="s">
        <v>204</v>
      </c>
      <c r="K134" s="20">
        <v>246617.4</v>
      </c>
      <c r="L134" s="21"/>
      <c r="M134" s="21"/>
      <c r="N134" s="21">
        <v>221166.5</v>
      </c>
      <c r="O134" s="21">
        <v>221166.5</v>
      </c>
      <c r="Q134" s="36"/>
      <c r="R134" s="36"/>
      <c r="S134" s="36"/>
      <c r="T134" s="36"/>
      <c r="U134" s="36"/>
      <c r="V134" s="36"/>
      <c r="W134" s="36"/>
      <c r="X134" s="36"/>
      <c r="Y134" s="36"/>
    </row>
    <row r="135" spans="1:25" ht="22.5" customHeight="1" x14ac:dyDescent="0.2">
      <c r="A135" s="1">
        <v>103</v>
      </c>
      <c r="B135" s="4" t="s">
        <v>17</v>
      </c>
      <c r="C135" s="4">
        <v>2</v>
      </c>
      <c r="D135" s="4" t="s">
        <v>30</v>
      </c>
      <c r="E135" s="4" t="s">
        <v>187</v>
      </c>
      <c r="F135" s="4" t="s">
        <v>60</v>
      </c>
      <c r="G135" s="4" t="s">
        <v>26</v>
      </c>
      <c r="H135" s="4" t="s">
        <v>27</v>
      </c>
      <c r="I135" s="4" t="s">
        <v>166</v>
      </c>
      <c r="J135" s="48" t="s">
        <v>206</v>
      </c>
      <c r="K135" s="20">
        <f>K136</f>
        <v>43468</v>
      </c>
      <c r="L135" s="20" t="e">
        <f>L136</f>
        <v>#REF!</v>
      </c>
      <c r="M135" s="20" t="e">
        <f>M136</f>
        <v>#REF!</v>
      </c>
      <c r="N135" s="20">
        <f>N136</f>
        <v>43468</v>
      </c>
      <c r="O135" s="20">
        <f>O136</f>
        <v>43468</v>
      </c>
      <c r="Q135" s="36"/>
      <c r="R135" s="36"/>
      <c r="S135" s="36"/>
      <c r="T135" s="36"/>
      <c r="U135" s="36"/>
      <c r="V135" s="36"/>
      <c r="W135" s="36"/>
      <c r="X135" s="36"/>
      <c r="Y135" s="36"/>
    </row>
    <row r="136" spans="1:25" ht="26.25" customHeight="1" x14ac:dyDescent="0.2">
      <c r="A136" s="1">
        <v>104</v>
      </c>
      <c r="B136" s="4" t="s">
        <v>17</v>
      </c>
      <c r="C136" s="4">
        <v>2</v>
      </c>
      <c r="D136" s="4" t="s">
        <v>30</v>
      </c>
      <c r="E136" s="4" t="s">
        <v>187</v>
      </c>
      <c r="F136" s="4" t="s">
        <v>60</v>
      </c>
      <c r="G136" s="4" t="s">
        <v>45</v>
      </c>
      <c r="H136" s="4" t="s">
        <v>27</v>
      </c>
      <c r="I136" s="4" t="s">
        <v>166</v>
      </c>
      <c r="J136" s="63" t="s">
        <v>205</v>
      </c>
      <c r="K136" s="20">
        <v>43468</v>
      </c>
      <c r="L136" s="20" t="e">
        <f>#REF!</f>
        <v>#REF!</v>
      </c>
      <c r="M136" s="20" t="e">
        <f>#REF!</f>
        <v>#REF!</v>
      </c>
      <c r="N136" s="20">
        <v>43468</v>
      </c>
      <c r="O136" s="20">
        <v>43468</v>
      </c>
      <c r="Q136" s="36"/>
      <c r="R136" s="36"/>
      <c r="S136" s="36"/>
      <c r="T136" s="36"/>
      <c r="U136" s="36"/>
      <c r="V136" s="36"/>
      <c r="W136" s="36"/>
      <c r="X136" s="36"/>
      <c r="Y136" s="36"/>
    </row>
    <row r="137" spans="1:25" ht="25.5" customHeight="1" x14ac:dyDescent="0.2">
      <c r="A137" s="1">
        <v>105</v>
      </c>
      <c r="B137" s="5" t="s">
        <v>25</v>
      </c>
      <c r="C137" s="5">
        <v>2</v>
      </c>
      <c r="D137" s="5" t="s">
        <v>30</v>
      </c>
      <c r="E137" s="5" t="s">
        <v>133</v>
      </c>
      <c r="F137" s="5" t="s">
        <v>25</v>
      </c>
      <c r="G137" s="5" t="s">
        <v>26</v>
      </c>
      <c r="H137" s="5" t="s">
        <v>27</v>
      </c>
      <c r="I137" s="5" t="s">
        <v>166</v>
      </c>
      <c r="J137" s="51" t="s">
        <v>203</v>
      </c>
      <c r="K137" s="56">
        <f>K138+K140+K144+K146+K148+K150+K142</f>
        <v>147374.9</v>
      </c>
      <c r="L137" s="56">
        <f t="shared" ref="L137:O137" si="34">L138+L140+L144+L146+L148+L150+L142</f>
        <v>3942.2</v>
      </c>
      <c r="M137" s="56">
        <f t="shared" si="34"/>
        <v>3942.2</v>
      </c>
      <c r="N137" s="56">
        <f t="shared" si="34"/>
        <v>20527.900000000001</v>
      </c>
      <c r="O137" s="56">
        <f t="shared" si="34"/>
        <v>21185.399999999998</v>
      </c>
    </row>
    <row r="138" spans="1:25" ht="41.25" customHeight="1" x14ac:dyDescent="0.2">
      <c r="A138" s="1">
        <v>106</v>
      </c>
      <c r="B138" s="5" t="s">
        <v>17</v>
      </c>
      <c r="C138" s="5" t="s">
        <v>59</v>
      </c>
      <c r="D138" s="5" t="s">
        <v>30</v>
      </c>
      <c r="E138" s="5" t="s">
        <v>15</v>
      </c>
      <c r="F138" s="5" t="s">
        <v>213</v>
      </c>
      <c r="G138" s="5" t="s">
        <v>26</v>
      </c>
      <c r="H138" s="5" t="s">
        <v>27</v>
      </c>
      <c r="I138" s="5" t="s">
        <v>166</v>
      </c>
      <c r="J138" s="69" t="s">
        <v>215</v>
      </c>
      <c r="K138" s="19">
        <f>K139</f>
        <v>0</v>
      </c>
      <c r="L138" s="19">
        <f>L139</f>
        <v>0</v>
      </c>
      <c r="M138" s="19">
        <f>M139</f>
        <v>0</v>
      </c>
      <c r="N138" s="19">
        <f>N139</f>
        <v>977.1</v>
      </c>
      <c r="O138" s="19">
        <f>O139</f>
        <v>3053.7</v>
      </c>
      <c r="S138" s="75"/>
    </row>
    <row r="139" spans="1:25" ht="42.75" customHeight="1" x14ac:dyDescent="0.2">
      <c r="A139" s="1">
        <v>107</v>
      </c>
      <c r="B139" s="4" t="s">
        <v>17</v>
      </c>
      <c r="C139" s="4" t="s">
        <v>59</v>
      </c>
      <c r="D139" s="4" t="s">
        <v>30</v>
      </c>
      <c r="E139" s="4" t="s">
        <v>15</v>
      </c>
      <c r="F139" s="4" t="s">
        <v>213</v>
      </c>
      <c r="G139" s="4" t="s">
        <v>45</v>
      </c>
      <c r="H139" s="4" t="s">
        <v>27</v>
      </c>
      <c r="I139" s="4" t="s">
        <v>166</v>
      </c>
      <c r="J139" s="77" t="s">
        <v>214</v>
      </c>
      <c r="K139" s="20">
        <v>0</v>
      </c>
      <c r="L139" s="19"/>
      <c r="M139" s="19"/>
      <c r="N139" s="20">
        <v>977.1</v>
      </c>
      <c r="O139" s="20">
        <v>3053.7</v>
      </c>
    </row>
    <row r="140" spans="1:25" ht="39.75" customHeight="1" x14ac:dyDescent="0.2">
      <c r="A140" s="1">
        <v>108</v>
      </c>
      <c r="B140" s="5" t="s">
        <v>17</v>
      </c>
      <c r="C140" s="5" t="s">
        <v>59</v>
      </c>
      <c r="D140" s="5" t="s">
        <v>30</v>
      </c>
      <c r="E140" s="5" t="s">
        <v>15</v>
      </c>
      <c r="F140" s="5" t="s">
        <v>216</v>
      </c>
      <c r="G140" s="5" t="s">
        <v>26</v>
      </c>
      <c r="H140" s="5" t="s">
        <v>27</v>
      </c>
      <c r="I140" s="5" t="s">
        <v>166</v>
      </c>
      <c r="J140" s="68" t="s">
        <v>218</v>
      </c>
      <c r="K140" s="19">
        <f>K141</f>
        <v>0</v>
      </c>
      <c r="L140" s="19">
        <f t="shared" ref="L140:O140" si="35">L141</f>
        <v>0</v>
      </c>
      <c r="M140" s="19">
        <f t="shared" si="35"/>
        <v>0</v>
      </c>
      <c r="N140" s="19">
        <f t="shared" si="35"/>
        <v>1930.9</v>
      </c>
      <c r="O140" s="19">
        <f t="shared" si="35"/>
        <v>0</v>
      </c>
    </row>
    <row r="141" spans="1:25" ht="44.25" customHeight="1" x14ac:dyDescent="0.2">
      <c r="A141" s="1">
        <v>109</v>
      </c>
      <c r="B141" s="4" t="s">
        <v>17</v>
      </c>
      <c r="C141" s="4" t="s">
        <v>59</v>
      </c>
      <c r="D141" s="4" t="s">
        <v>30</v>
      </c>
      <c r="E141" s="4" t="s">
        <v>15</v>
      </c>
      <c r="F141" s="4" t="s">
        <v>216</v>
      </c>
      <c r="G141" s="4" t="s">
        <v>45</v>
      </c>
      <c r="H141" s="4" t="s">
        <v>27</v>
      </c>
      <c r="I141" s="4" t="s">
        <v>166</v>
      </c>
      <c r="J141" s="77" t="s">
        <v>217</v>
      </c>
      <c r="K141" s="20">
        <v>0</v>
      </c>
      <c r="L141" s="19"/>
      <c r="M141" s="19"/>
      <c r="N141" s="20">
        <v>1930.9</v>
      </c>
      <c r="O141" s="20">
        <v>0</v>
      </c>
    </row>
    <row r="142" spans="1:25" ht="44.25" customHeight="1" x14ac:dyDescent="0.2">
      <c r="A142" s="1">
        <v>110</v>
      </c>
      <c r="B142" s="5" t="s">
        <v>17</v>
      </c>
      <c r="C142" s="5" t="s">
        <v>59</v>
      </c>
      <c r="D142" s="5" t="s">
        <v>30</v>
      </c>
      <c r="E142" s="5" t="s">
        <v>15</v>
      </c>
      <c r="F142" s="5" t="s">
        <v>308</v>
      </c>
      <c r="G142" s="5" t="s">
        <v>26</v>
      </c>
      <c r="H142" s="5" t="s">
        <v>27</v>
      </c>
      <c r="I142" s="5" t="s">
        <v>166</v>
      </c>
      <c r="J142" s="94" t="s">
        <v>309</v>
      </c>
      <c r="K142" s="19">
        <f>K143</f>
        <v>3491.9</v>
      </c>
      <c r="L142" s="19">
        <f t="shared" ref="L142:O142" si="36">L143</f>
        <v>0</v>
      </c>
      <c r="M142" s="19">
        <f t="shared" si="36"/>
        <v>0</v>
      </c>
      <c r="N142" s="19">
        <f t="shared" si="36"/>
        <v>0</v>
      </c>
      <c r="O142" s="19">
        <f t="shared" si="36"/>
        <v>0</v>
      </c>
    </row>
    <row r="143" spans="1:25" ht="60" customHeight="1" x14ac:dyDescent="0.2">
      <c r="A143" s="1">
        <v>111</v>
      </c>
      <c r="B143" s="4" t="s">
        <v>17</v>
      </c>
      <c r="C143" s="4" t="s">
        <v>59</v>
      </c>
      <c r="D143" s="4" t="s">
        <v>30</v>
      </c>
      <c r="E143" s="4" t="s">
        <v>15</v>
      </c>
      <c r="F143" s="4" t="s">
        <v>308</v>
      </c>
      <c r="G143" s="4" t="s">
        <v>45</v>
      </c>
      <c r="H143" s="4" t="s">
        <v>27</v>
      </c>
      <c r="I143" s="4" t="s">
        <v>166</v>
      </c>
      <c r="J143" s="78" t="s">
        <v>305</v>
      </c>
      <c r="K143" s="20">
        <v>3491.9</v>
      </c>
      <c r="L143" s="19"/>
      <c r="M143" s="19"/>
      <c r="N143" s="20">
        <v>0</v>
      </c>
      <c r="O143" s="20">
        <v>0</v>
      </c>
    </row>
    <row r="144" spans="1:25" ht="45" customHeight="1" x14ac:dyDescent="0.2">
      <c r="A144" s="1">
        <v>112</v>
      </c>
      <c r="B144" s="5" t="s">
        <v>17</v>
      </c>
      <c r="C144" s="5" t="s">
        <v>59</v>
      </c>
      <c r="D144" s="5" t="s">
        <v>30</v>
      </c>
      <c r="E144" s="5" t="s">
        <v>15</v>
      </c>
      <c r="F144" s="5" t="s">
        <v>219</v>
      </c>
      <c r="G144" s="5" t="s">
        <v>26</v>
      </c>
      <c r="H144" s="5" t="s">
        <v>27</v>
      </c>
      <c r="I144" s="5" t="s">
        <v>166</v>
      </c>
      <c r="J144" s="69" t="s">
        <v>223</v>
      </c>
      <c r="K144" s="19">
        <f>K145</f>
        <v>833.8</v>
      </c>
      <c r="L144" s="19">
        <f t="shared" ref="L144:O144" si="37">L145</f>
        <v>0</v>
      </c>
      <c r="M144" s="19">
        <f t="shared" si="37"/>
        <v>0</v>
      </c>
      <c r="N144" s="19">
        <f t="shared" si="37"/>
        <v>826</v>
      </c>
      <c r="O144" s="19">
        <f t="shared" si="37"/>
        <v>1009.2</v>
      </c>
    </row>
    <row r="145" spans="1:15" ht="45" customHeight="1" x14ac:dyDescent="0.2">
      <c r="A145" s="1">
        <v>113</v>
      </c>
      <c r="B145" s="4" t="s">
        <v>17</v>
      </c>
      <c r="C145" s="4" t="s">
        <v>59</v>
      </c>
      <c r="D145" s="4" t="s">
        <v>30</v>
      </c>
      <c r="E145" s="4" t="s">
        <v>15</v>
      </c>
      <c r="F145" s="4" t="s">
        <v>219</v>
      </c>
      <c r="G145" s="4" t="s">
        <v>45</v>
      </c>
      <c r="H145" s="4" t="s">
        <v>27</v>
      </c>
      <c r="I145" s="4" t="s">
        <v>166</v>
      </c>
      <c r="J145" s="77" t="s">
        <v>221</v>
      </c>
      <c r="K145" s="20">
        <v>833.8</v>
      </c>
      <c r="L145" s="19"/>
      <c r="M145" s="19"/>
      <c r="N145" s="20">
        <v>826</v>
      </c>
      <c r="O145" s="20">
        <v>1009.2</v>
      </c>
    </row>
    <row r="146" spans="1:15" ht="30" customHeight="1" x14ac:dyDescent="0.2">
      <c r="A146" s="1">
        <v>114</v>
      </c>
      <c r="B146" s="5" t="s">
        <v>17</v>
      </c>
      <c r="C146" s="5" t="s">
        <v>59</v>
      </c>
      <c r="D146" s="5" t="s">
        <v>30</v>
      </c>
      <c r="E146" s="5" t="s">
        <v>15</v>
      </c>
      <c r="F146" s="5" t="s">
        <v>220</v>
      </c>
      <c r="G146" s="5" t="s">
        <v>26</v>
      </c>
      <c r="H146" s="5" t="s">
        <v>27</v>
      </c>
      <c r="I146" s="5" t="s">
        <v>166</v>
      </c>
      <c r="J146" s="70" t="s">
        <v>224</v>
      </c>
      <c r="K146" s="19">
        <f>K147</f>
        <v>649.6</v>
      </c>
      <c r="L146" s="19">
        <f t="shared" ref="L146:O146" si="38">L147</f>
        <v>0</v>
      </c>
      <c r="M146" s="19">
        <f t="shared" si="38"/>
        <v>0</v>
      </c>
      <c r="N146" s="19">
        <f t="shared" si="38"/>
        <v>291.89999999999998</v>
      </c>
      <c r="O146" s="19">
        <f t="shared" si="38"/>
        <v>216.9</v>
      </c>
    </row>
    <row r="147" spans="1:15" ht="37.5" customHeight="1" x14ac:dyDescent="0.2">
      <c r="A147" s="1">
        <v>115</v>
      </c>
      <c r="B147" s="4" t="s">
        <v>17</v>
      </c>
      <c r="C147" s="4" t="s">
        <v>59</v>
      </c>
      <c r="D147" s="4" t="s">
        <v>30</v>
      </c>
      <c r="E147" s="4" t="s">
        <v>15</v>
      </c>
      <c r="F147" s="4" t="s">
        <v>220</v>
      </c>
      <c r="G147" s="4" t="s">
        <v>45</v>
      </c>
      <c r="H147" s="4" t="s">
        <v>27</v>
      </c>
      <c r="I147" s="4" t="s">
        <v>166</v>
      </c>
      <c r="J147" s="78" t="s">
        <v>222</v>
      </c>
      <c r="K147" s="20">
        <v>649.6</v>
      </c>
      <c r="L147" s="19"/>
      <c r="M147" s="19"/>
      <c r="N147" s="20">
        <v>291.89999999999998</v>
      </c>
      <c r="O147" s="20">
        <v>216.9</v>
      </c>
    </row>
    <row r="148" spans="1:15" ht="30" customHeight="1" x14ac:dyDescent="0.2">
      <c r="A148" s="1">
        <v>116</v>
      </c>
      <c r="B148" s="5" t="s">
        <v>17</v>
      </c>
      <c r="C148" s="5" t="s">
        <v>59</v>
      </c>
      <c r="D148" s="5" t="s">
        <v>30</v>
      </c>
      <c r="E148" s="5" t="s">
        <v>15</v>
      </c>
      <c r="F148" s="5" t="s">
        <v>174</v>
      </c>
      <c r="G148" s="5" t="s">
        <v>26</v>
      </c>
      <c r="H148" s="5" t="s">
        <v>27</v>
      </c>
      <c r="I148" s="5" t="s">
        <v>166</v>
      </c>
      <c r="J148" s="71" t="s">
        <v>176</v>
      </c>
      <c r="K148" s="19">
        <f>K149</f>
        <v>106.5</v>
      </c>
      <c r="L148" s="19">
        <f t="shared" ref="L148:O148" si="39">L149</f>
        <v>0</v>
      </c>
      <c r="M148" s="19">
        <f t="shared" si="39"/>
        <v>0</v>
      </c>
      <c r="N148" s="19">
        <f t="shared" si="39"/>
        <v>0</v>
      </c>
      <c r="O148" s="19">
        <f t="shared" si="39"/>
        <v>0</v>
      </c>
    </row>
    <row r="149" spans="1:15" ht="33" customHeight="1" x14ac:dyDescent="0.2">
      <c r="A149" s="1">
        <v>117</v>
      </c>
      <c r="B149" s="4" t="s">
        <v>17</v>
      </c>
      <c r="C149" s="4" t="s">
        <v>59</v>
      </c>
      <c r="D149" s="4" t="s">
        <v>30</v>
      </c>
      <c r="E149" s="4" t="s">
        <v>15</v>
      </c>
      <c r="F149" s="4" t="s">
        <v>174</v>
      </c>
      <c r="G149" s="4" t="s">
        <v>45</v>
      </c>
      <c r="H149" s="4" t="s">
        <v>27</v>
      </c>
      <c r="I149" s="4" t="s">
        <v>166</v>
      </c>
      <c r="J149" s="79" t="s">
        <v>175</v>
      </c>
      <c r="K149" s="20">
        <v>106.5</v>
      </c>
      <c r="L149" s="19"/>
      <c r="M149" s="19"/>
      <c r="N149" s="20">
        <v>0</v>
      </c>
      <c r="O149" s="20">
        <v>0</v>
      </c>
    </row>
    <row r="150" spans="1:15" ht="22.5" customHeight="1" x14ac:dyDescent="0.2">
      <c r="A150" s="1">
        <v>118</v>
      </c>
      <c r="B150" s="5" t="s">
        <v>17</v>
      </c>
      <c r="C150" s="5" t="s">
        <v>59</v>
      </c>
      <c r="D150" s="5" t="s">
        <v>30</v>
      </c>
      <c r="E150" s="5" t="s">
        <v>124</v>
      </c>
      <c r="F150" s="5" t="s">
        <v>60</v>
      </c>
      <c r="G150" s="5" t="s">
        <v>26</v>
      </c>
      <c r="H150" s="5" t="s">
        <v>27</v>
      </c>
      <c r="I150" s="5" t="s">
        <v>166</v>
      </c>
      <c r="J150" s="3" t="s">
        <v>110</v>
      </c>
      <c r="K150" s="19">
        <f>K151</f>
        <v>142293.1</v>
      </c>
      <c r="L150" s="19">
        <f>L151</f>
        <v>3942.2</v>
      </c>
      <c r="M150" s="19">
        <f>M151</f>
        <v>3942.2</v>
      </c>
      <c r="N150" s="19">
        <f>N151</f>
        <v>16502</v>
      </c>
      <c r="O150" s="19">
        <f>O151</f>
        <v>16905.599999999999</v>
      </c>
    </row>
    <row r="151" spans="1:15" ht="17.25" customHeight="1" x14ac:dyDescent="0.2">
      <c r="A151" s="1">
        <v>119</v>
      </c>
      <c r="B151" s="5" t="s">
        <v>17</v>
      </c>
      <c r="C151" s="5" t="s">
        <v>59</v>
      </c>
      <c r="D151" s="5" t="s">
        <v>30</v>
      </c>
      <c r="E151" s="5" t="s">
        <v>124</v>
      </c>
      <c r="F151" s="5" t="s">
        <v>60</v>
      </c>
      <c r="G151" s="5" t="s">
        <v>45</v>
      </c>
      <c r="H151" s="5" t="s">
        <v>27</v>
      </c>
      <c r="I151" s="5" t="s">
        <v>166</v>
      </c>
      <c r="J151" s="3" t="s">
        <v>111</v>
      </c>
      <c r="K151" s="19">
        <f>K155+K157+K159+K160+K165+K170+K172+K174+K175+K153+K154+K156+K167+K171+K179+K181+K183+K164+K161+K163+K166+K168+K169+K173+K178+K180+K182+K162+K176+K177+K152+K158</f>
        <v>142293.1</v>
      </c>
      <c r="L151" s="19">
        <f t="shared" ref="L151:O151" si="40">L155+L157+L159+L160+L165+L170+L172+L174+L175+L153+L154+L156+L167+L171+L179+L181+L183+L164+L161+L163+L166+L168+L169+L173+L178+L180+L182+L162+L176+L177+L152+L158</f>
        <v>3942.2</v>
      </c>
      <c r="M151" s="19">
        <f t="shared" si="40"/>
        <v>3942.2</v>
      </c>
      <c r="N151" s="19">
        <f t="shared" si="40"/>
        <v>16502</v>
      </c>
      <c r="O151" s="19">
        <f t="shared" si="40"/>
        <v>16905.599999999999</v>
      </c>
    </row>
    <row r="152" spans="1:15" ht="89.25" customHeight="1" x14ac:dyDescent="0.2">
      <c r="A152" s="1">
        <v>120</v>
      </c>
      <c r="B152" s="27" t="s">
        <v>17</v>
      </c>
      <c r="C152" s="27" t="s">
        <v>59</v>
      </c>
      <c r="D152" s="27" t="s">
        <v>30</v>
      </c>
      <c r="E152" s="27" t="s">
        <v>124</v>
      </c>
      <c r="F152" s="27" t="s">
        <v>60</v>
      </c>
      <c r="G152" s="27" t="s">
        <v>45</v>
      </c>
      <c r="H152" s="27" t="s">
        <v>310</v>
      </c>
      <c r="I152" s="27" t="s">
        <v>166</v>
      </c>
      <c r="J152" s="2" t="s">
        <v>306</v>
      </c>
      <c r="K152" s="20">
        <v>988.6</v>
      </c>
      <c r="L152" s="20"/>
      <c r="M152" s="20"/>
      <c r="N152" s="20">
        <v>0</v>
      </c>
      <c r="O152" s="20">
        <v>0</v>
      </c>
    </row>
    <row r="153" spans="1:15" ht="69" customHeight="1" x14ac:dyDescent="0.2">
      <c r="A153" s="1">
        <v>121</v>
      </c>
      <c r="B153" s="27" t="s">
        <v>17</v>
      </c>
      <c r="C153" s="27" t="s">
        <v>59</v>
      </c>
      <c r="D153" s="27" t="s">
        <v>30</v>
      </c>
      <c r="E153" s="27" t="s">
        <v>124</v>
      </c>
      <c r="F153" s="27" t="s">
        <v>60</v>
      </c>
      <c r="G153" s="27" t="s">
        <v>45</v>
      </c>
      <c r="H153" s="27" t="s">
        <v>225</v>
      </c>
      <c r="I153" s="27" t="s">
        <v>166</v>
      </c>
      <c r="J153" s="52" t="s">
        <v>226</v>
      </c>
      <c r="K153" s="20">
        <v>9573.9</v>
      </c>
      <c r="L153" s="20"/>
      <c r="M153" s="20"/>
      <c r="N153" s="20">
        <v>0</v>
      </c>
      <c r="O153" s="20">
        <v>0</v>
      </c>
    </row>
    <row r="154" spans="1:15" ht="98.25" customHeight="1" x14ac:dyDescent="0.2">
      <c r="A154" s="1">
        <v>122</v>
      </c>
      <c r="B154" s="27" t="s">
        <v>17</v>
      </c>
      <c r="C154" s="27" t="s">
        <v>59</v>
      </c>
      <c r="D154" s="27" t="s">
        <v>30</v>
      </c>
      <c r="E154" s="27" t="s">
        <v>124</v>
      </c>
      <c r="F154" s="27" t="s">
        <v>60</v>
      </c>
      <c r="G154" s="27" t="s">
        <v>45</v>
      </c>
      <c r="H154" s="27" t="s">
        <v>227</v>
      </c>
      <c r="I154" s="27" t="s">
        <v>166</v>
      </c>
      <c r="J154" s="80" t="s">
        <v>228</v>
      </c>
      <c r="K154" s="20">
        <v>1250.3</v>
      </c>
      <c r="L154" s="20"/>
      <c r="M154" s="20"/>
      <c r="N154" s="20">
        <v>0</v>
      </c>
      <c r="O154" s="20">
        <v>0</v>
      </c>
    </row>
    <row r="155" spans="1:15" ht="99" customHeight="1" x14ac:dyDescent="0.2">
      <c r="A155" s="1">
        <v>123</v>
      </c>
      <c r="B155" s="27" t="s">
        <v>17</v>
      </c>
      <c r="C155" s="27" t="s">
        <v>59</v>
      </c>
      <c r="D155" s="27" t="s">
        <v>30</v>
      </c>
      <c r="E155" s="27" t="s">
        <v>124</v>
      </c>
      <c r="F155" s="27" t="s">
        <v>60</v>
      </c>
      <c r="G155" s="27" t="s">
        <v>45</v>
      </c>
      <c r="H155" s="27" t="s">
        <v>177</v>
      </c>
      <c r="I155" s="27" t="s">
        <v>166</v>
      </c>
      <c r="J155" s="62" t="s">
        <v>207</v>
      </c>
      <c r="K155" s="20">
        <v>9582.9</v>
      </c>
      <c r="L155" s="19"/>
      <c r="M155" s="19"/>
      <c r="N155" s="20">
        <v>0</v>
      </c>
      <c r="O155" s="20">
        <v>0</v>
      </c>
    </row>
    <row r="156" spans="1:15" ht="93" customHeight="1" x14ac:dyDescent="0.2">
      <c r="A156" s="1">
        <v>124</v>
      </c>
      <c r="B156" s="27" t="s">
        <v>17</v>
      </c>
      <c r="C156" s="27" t="s">
        <v>59</v>
      </c>
      <c r="D156" s="27" t="s">
        <v>30</v>
      </c>
      <c r="E156" s="27" t="s">
        <v>124</v>
      </c>
      <c r="F156" s="27" t="s">
        <v>60</v>
      </c>
      <c r="G156" s="27" t="s">
        <v>45</v>
      </c>
      <c r="H156" s="27" t="s">
        <v>229</v>
      </c>
      <c r="I156" s="27" t="s">
        <v>166</v>
      </c>
      <c r="J156" s="49" t="s">
        <v>230</v>
      </c>
      <c r="K156" s="20">
        <v>1260.5</v>
      </c>
      <c r="L156" s="19"/>
      <c r="M156" s="19"/>
      <c r="N156" s="20">
        <v>282</v>
      </c>
      <c r="O156" s="20">
        <v>282</v>
      </c>
    </row>
    <row r="157" spans="1:15" ht="158.25" customHeight="1" x14ac:dyDescent="0.2">
      <c r="A157" s="1">
        <v>125</v>
      </c>
      <c r="B157" s="27" t="s">
        <v>17</v>
      </c>
      <c r="C157" s="27" t="s">
        <v>59</v>
      </c>
      <c r="D157" s="27" t="s">
        <v>30</v>
      </c>
      <c r="E157" s="27" t="s">
        <v>124</v>
      </c>
      <c r="F157" s="27" t="s">
        <v>60</v>
      </c>
      <c r="G157" s="27" t="s">
        <v>45</v>
      </c>
      <c r="H157" s="27" t="s">
        <v>126</v>
      </c>
      <c r="I157" s="27" t="s">
        <v>166</v>
      </c>
      <c r="J157" s="62" t="s">
        <v>161</v>
      </c>
      <c r="K157" s="20">
        <v>0</v>
      </c>
      <c r="L157" s="20">
        <v>3942.2</v>
      </c>
      <c r="M157" s="20">
        <v>3942.2</v>
      </c>
      <c r="N157" s="20">
        <v>518.70000000000005</v>
      </c>
      <c r="O157" s="20">
        <v>518.70000000000005</v>
      </c>
    </row>
    <row r="158" spans="1:15" ht="81" customHeight="1" x14ac:dyDescent="0.2">
      <c r="A158" s="1">
        <v>126</v>
      </c>
      <c r="B158" s="27" t="s">
        <v>17</v>
      </c>
      <c r="C158" s="27" t="s">
        <v>59</v>
      </c>
      <c r="D158" s="27" t="s">
        <v>30</v>
      </c>
      <c r="E158" s="27" t="s">
        <v>124</v>
      </c>
      <c r="F158" s="27" t="s">
        <v>60</v>
      </c>
      <c r="G158" s="27" t="s">
        <v>45</v>
      </c>
      <c r="H158" s="27" t="s">
        <v>311</v>
      </c>
      <c r="I158" s="27" t="s">
        <v>166</v>
      </c>
      <c r="J158" s="62" t="s">
        <v>307</v>
      </c>
      <c r="K158" s="20">
        <v>116.9</v>
      </c>
      <c r="L158" s="20"/>
      <c r="M158" s="20"/>
      <c r="N158" s="20">
        <v>0</v>
      </c>
      <c r="O158" s="20">
        <v>0</v>
      </c>
    </row>
    <row r="159" spans="1:15" ht="85.5" customHeight="1" x14ac:dyDescent="0.2">
      <c r="A159" s="1">
        <v>127</v>
      </c>
      <c r="B159" s="27" t="s">
        <v>17</v>
      </c>
      <c r="C159" s="27" t="s">
        <v>59</v>
      </c>
      <c r="D159" s="27" t="s">
        <v>30</v>
      </c>
      <c r="E159" s="27" t="s">
        <v>124</v>
      </c>
      <c r="F159" s="27" t="s">
        <v>60</v>
      </c>
      <c r="G159" s="27" t="s">
        <v>45</v>
      </c>
      <c r="H159" s="27" t="s">
        <v>178</v>
      </c>
      <c r="I159" s="27" t="s">
        <v>166</v>
      </c>
      <c r="J159" s="49" t="s">
        <v>179</v>
      </c>
      <c r="K159" s="20">
        <v>762.1</v>
      </c>
      <c r="L159" s="20"/>
      <c r="M159" s="20"/>
      <c r="N159" s="20">
        <v>1066.9000000000001</v>
      </c>
      <c r="O159" s="20">
        <v>1066.9000000000001</v>
      </c>
    </row>
    <row r="160" spans="1:15" ht="101.25" customHeight="1" x14ac:dyDescent="0.2">
      <c r="A160" s="1">
        <v>128</v>
      </c>
      <c r="B160" s="27" t="s">
        <v>17</v>
      </c>
      <c r="C160" s="27" t="s">
        <v>59</v>
      </c>
      <c r="D160" s="27" t="s">
        <v>30</v>
      </c>
      <c r="E160" s="27" t="s">
        <v>124</v>
      </c>
      <c r="F160" s="27" t="s">
        <v>60</v>
      </c>
      <c r="G160" s="27" t="s">
        <v>45</v>
      </c>
      <c r="H160" s="27" t="s">
        <v>180</v>
      </c>
      <c r="I160" s="27" t="s">
        <v>166</v>
      </c>
      <c r="J160" s="52" t="s">
        <v>181</v>
      </c>
      <c r="K160" s="20">
        <v>9</v>
      </c>
      <c r="L160" s="20"/>
      <c r="M160" s="20"/>
      <c r="N160" s="20">
        <v>9</v>
      </c>
      <c r="O160" s="20">
        <v>9</v>
      </c>
    </row>
    <row r="161" spans="1:15" ht="74.25" customHeight="1" x14ac:dyDescent="0.2">
      <c r="A161" s="1">
        <v>129</v>
      </c>
      <c r="B161" s="27" t="s">
        <v>17</v>
      </c>
      <c r="C161" s="27" t="s">
        <v>59</v>
      </c>
      <c r="D161" s="27" t="s">
        <v>30</v>
      </c>
      <c r="E161" s="27" t="s">
        <v>124</v>
      </c>
      <c r="F161" s="27" t="s">
        <v>60</v>
      </c>
      <c r="G161" s="27" t="s">
        <v>45</v>
      </c>
      <c r="H161" s="27" t="s">
        <v>267</v>
      </c>
      <c r="I161" s="27" t="s">
        <v>166</v>
      </c>
      <c r="J161" s="49" t="s">
        <v>268</v>
      </c>
      <c r="K161" s="20">
        <v>500</v>
      </c>
      <c r="L161" s="20"/>
      <c r="M161" s="20"/>
      <c r="N161" s="20">
        <v>0</v>
      </c>
      <c r="O161" s="20">
        <v>0</v>
      </c>
    </row>
    <row r="162" spans="1:15" ht="74.25" customHeight="1" x14ac:dyDescent="0.2">
      <c r="A162" s="1">
        <v>130</v>
      </c>
      <c r="B162" s="26" t="s">
        <v>17</v>
      </c>
      <c r="C162" s="26" t="s">
        <v>59</v>
      </c>
      <c r="D162" s="26" t="s">
        <v>30</v>
      </c>
      <c r="E162" s="11" t="s">
        <v>124</v>
      </c>
      <c r="F162" s="11" t="s">
        <v>60</v>
      </c>
      <c r="G162" s="11" t="s">
        <v>45</v>
      </c>
      <c r="H162" s="11" t="s">
        <v>297</v>
      </c>
      <c r="I162" s="11" t="s">
        <v>166</v>
      </c>
      <c r="J162" s="92" t="s">
        <v>298</v>
      </c>
      <c r="K162" s="20">
        <v>1042.3</v>
      </c>
      <c r="L162" s="20"/>
      <c r="M162" s="20"/>
      <c r="N162" s="20">
        <v>0</v>
      </c>
      <c r="O162" s="20">
        <v>0</v>
      </c>
    </row>
    <row r="163" spans="1:15" ht="83.25" customHeight="1" x14ac:dyDescent="0.2">
      <c r="A163" s="1">
        <v>131</v>
      </c>
      <c r="B163" s="27" t="s">
        <v>17</v>
      </c>
      <c r="C163" s="27" t="s">
        <v>59</v>
      </c>
      <c r="D163" s="27" t="s">
        <v>30</v>
      </c>
      <c r="E163" s="27" t="s">
        <v>124</v>
      </c>
      <c r="F163" s="27" t="s">
        <v>60</v>
      </c>
      <c r="G163" s="27" t="s">
        <v>45</v>
      </c>
      <c r="H163" s="27" t="s">
        <v>269</v>
      </c>
      <c r="I163" s="27" t="s">
        <v>166</v>
      </c>
      <c r="J163" s="52" t="s">
        <v>270</v>
      </c>
      <c r="K163" s="20">
        <v>4009.1</v>
      </c>
      <c r="L163" s="20"/>
      <c r="M163" s="20"/>
      <c r="N163" s="20"/>
      <c r="O163" s="20"/>
    </row>
    <row r="164" spans="1:15" ht="101.25" customHeight="1" x14ac:dyDescent="0.2">
      <c r="A164" s="1">
        <v>132</v>
      </c>
      <c r="B164" s="26" t="s">
        <v>17</v>
      </c>
      <c r="C164" s="26" t="s">
        <v>59</v>
      </c>
      <c r="D164" s="26" t="s">
        <v>30</v>
      </c>
      <c r="E164" s="26" t="s">
        <v>124</v>
      </c>
      <c r="F164" s="26" t="s">
        <v>60</v>
      </c>
      <c r="G164" s="26" t="s">
        <v>45</v>
      </c>
      <c r="H164" s="26" t="s">
        <v>256</v>
      </c>
      <c r="I164" s="26" t="s">
        <v>166</v>
      </c>
      <c r="J164" s="86" t="s">
        <v>231</v>
      </c>
      <c r="K164" s="20">
        <v>9890</v>
      </c>
      <c r="L164" s="19"/>
      <c r="M164" s="19"/>
      <c r="N164" s="20">
        <v>0</v>
      </c>
      <c r="O164" s="20">
        <v>0</v>
      </c>
    </row>
    <row r="165" spans="1:15" ht="69" customHeight="1" x14ac:dyDescent="0.2">
      <c r="A165" s="1">
        <v>133</v>
      </c>
      <c r="B165" s="26" t="s">
        <v>17</v>
      </c>
      <c r="C165" s="26" t="s">
        <v>59</v>
      </c>
      <c r="D165" s="26" t="s">
        <v>30</v>
      </c>
      <c r="E165" s="26" t="s">
        <v>124</v>
      </c>
      <c r="F165" s="26" t="s">
        <v>60</v>
      </c>
      <c r="G165" s="26" t="s">
        <v>45</v>
      </c>
      <c r="H165" s="26" t="s">
        <v>84</v>
      </c>
      <c r="I165" s="26" t="s">
        <v>166</v>
      </c>
      <c r="J165" s="43" t="s">
        <v>123</v>
      </c>
      <c r="K165" s="23">
        <v>280</v>
      </c>
      <c r="L165" s="23"/>
      <c r="M165" s="23"/>
      <c r="N165" s="23">
        <v>280</v>
      </c>
      <c r="O165" s="23">
        <v>280</v>
      </c>
    </row>
    <row r="166" spans="1:15" ht="69" customHeight="1" x14ac:dyDescent="0.2">
      <c r="A166" s="1">
        <v>134</v>
      </c>
      <c r="B166" s="26" t="s">
        <v>17</v>
      </c>
      <c r="C166" s="26" t="s">
        <v>59</v>
      </c>
      <c r="D166" s="26" t="s">
        <v>30</v>
      </c>
      <c r="E166" s="26" t="s">
        <v>124</v>
      </c>
      <c r="F166" s="26" t="s">
        <v>60</v>
      </c>
      <c r="G166" s="26" t="s">
        <v>45</v>
      </c>
      <c r="H166" s="26" t="s">
        <v>271</v>
      </c>
      <c r="I166" s="26" t="s">
        <v>166</v>
      </c>
      <c r="J166" s="77" t="s">
        <v>272</v>
      </c>
      <c r="K166" s="23">
        <v>300</v>
      </c>
      <c r="L166" s="23"/>
      <c r="M166" s="23"/>
      <c r="N166" s="23">
        <v>0</v>
      </c>
      <c r="O166" s="23">
        <v>0</v>
      </c>
    </row>
    <row r="167" spans="1:15" ht="102" customHeight="1" x14ac:dyDescent="0.2">
      <c r="A167" s="1">
        <v>135</v>
      </c>
      <c r="B167" s="26" t="s">
        <v>17</v>
      </c>
      <c r="C167" s="26" t="s">
        <v>59</v>
      </c>
      <c r="D167" s="26" t="s">
        <v>30</v>
      </c>
      <c r="E167" s="26" t="s">
        <v>124</v>
      </c>
      <c r="F167" s="26" t="s">
        <v>60</v>
      </c>
      <c r="G167" s="26" t="s">
        <v>45</v>
      </c>
      <c r="H167" s="26" t="s">
        <v>232</v>
      </c>
      <c r="I167" s="26" t="s">
        <v>166</v>
      </c>
      <c r="J167" s="52" t="s">
        <v>233</v>
      </c>
      <c r="K167" s="23">
        <v>832.7</v>
      </c>
      <c r="L167" s="23"/>
      <c r="M167" s="23"/>
      <c r="N167" s="23">
        <v>0</v>
      </c>
      <c r="O167" s="23">
        <v>0</v>
      </c>
    </row>
    <row r="168" spans="1:15" ht="69.75" customHeight="1" x14ac:dyDescent="0.2">
      <c r="A168" s="1">
        <v>136</v>
      </c>
      <c r="B168" s="26" t="s">
        <v>17</v>
      </c>
      <c r="C168" s="26" t="s">
        <v>59</v>
      </c>
      <c r="D168" s="26" t="s">
        <v>30</v>
      </c>
      <c r="E168" s="26" t="s">
        <v>124</v>
      </c>
      <c r="F168" s="26" t="s">
        <v>60</v>
      </c>
      <c r="G168" s="26" t="s">
        <v>45</v>
      </c>
      <c r="H168" s="26" t="s">
        <v>273</v>
      </c>
      <c r="I168" s="26" t="s">
        <v>166</v>
      </c>
      <c r="J168" s="49" t="s">
        <v>274</v>
      </c>
      <c r="K168" s="23">
        <v>3000</v>
      </c>
      <c r="L168" s="23"/>
      <c r="M168" s="23"/>
      <c r="N168" s="23">
        <v>0</v>
      </c>
      <c r="O168" s="23">
        <v>0</v>
      </c>
    </row>
    <row r="169" spans="1:15" ht="86.25" customHeight="1" x14ac:dyDescent="0.2">
      <c r="A169" s="1">
        <v>137</v>
      </c>
      <c r="B169" s="26" t="s">
        <v>17</v>
      </c>
      <c r="C169" s="26" t="s">
        <v>59</v>
      </c>
      <c r="D169" s="26" t="s">
        <v>30</v>
      </c>
      <c r="E169" s="26" t="s">
        <v>124</v>
      </c>
      <c r="F169" s="26" t="s">
        <v>60</v>
      </c>
      <c r="G169" s="26" t="s">
        <v>45</v>
      </c>
      <c r="H169" s="26" t="s">
        <v>275</v>
      </c>
      <c r="I169" s="26" t="s">
        <v>166</v>
      </c>
      <c r="J169" s="81" t="s">
        <v>276</v>
      </c>
      <c r="K169" s="105">
        <v>8565.4</v>
      </c>
      <c r="L169" s="23"/>
      <c r="M169" s="23"/>
      <c r="N169" s="23">
        <v>0</v>
      </c>
      <c r="O169" s="23">
        <v>0</v>
      </c>
    </row>
    <row r="170" spans="1:15" ht="72.75" customHeight="1" x14ac:dyDescent="0.2">
      <c r="A170" s="1">
        <v>138</v>
      </c>
      <c r="B170" s="26" t="s">
        <v>17</v>
      </c>
      <c r="C170" s="26" t="s">
        <v>59</v>
      </c>
      <c r="D170" s="26" t="s">
        <v>30</v>
      </c>
      <c r="E170" s="26" t="s">
        <v>124</v>
      </c>
      <c r="F170" s="26" t="s">
        <v>60</v>
      </c>
      <c r="G170" s="26" t="s">
        <v>45</v>
      </c>
      <c r="H170" s="26" t="s">
        <v>182</v>
      </c>
      <c r="I170" s="26" t="s">
        <v>166</v>
      </c>
      <c r="J170" s="49" t="s">
        <v>183</v>
      </c>
      <c r="K170" s="23">
        <v>309.2</v>
      </c>
      <c r="L170" s="23"/>
      <c r="M170" s="23"/>
      <c r="N170" s="23">
        <v>309.2</v>
      </c>
      <c r="O170" s="23">
        <v>309.2</v>
      </c>
    </row>
    <row r="171" spans="1:15" ht="54.75" customHeight="1" x14ac:dyDescent="0.2">
      <c r="A171" s="1">
        <v>139</v>
      </c>
      <c r="B171" s="26" t="s">
        <v>17</v>
      </c>
      <c r="C171" s="26" t="s">
        <v>59</v>
      </c>
      <c r="D171" s="26" t="s">
        <v>30</v>
      </c>
      <c r="E171" s="26" t="s">
        <v>124</v>
      </c>
      <c r="F171" s="26" t="s">
        <v>60</v>
      </c>
      <c r="G171" s="26" t="s">
        <v>45</v>
      </c>
      <c r="H171" s="26" t="s">
        <v>234</v>
      </c>
      <c r="I171" s="26" t="s">
        <v>166</v>
      </c>
      <c r="J171" s="81" t="s">
        <v>235</v>
      </c>
      <c r="K171" s="23">
        <v>2791.3</v>
      </c>
      <c r="L171" s="23"/>
      <c r="M171" s="23"/>
      <c r="N171" s="23">
        <v>2903</v>
      </c>
      <c r="O171" s="23">
        <v>3019.1</v>
      </c>
    </row>
    <row r="172" spans="1:15" ht="66" customHeight="1" x14ac:dyDescent="0.2">
      <c r="A172" s="1">
        <v>140</v>
      </c>
      <c r="B172" s="26" t="s">
        <v>17</v>
      </c>
      <c r="C172" s="26" t="s">
        <v>59</v>
      </c>
      <c r="D172" s="26" t="s">
        <v>30</v>
      </c>
      <c r="E172" s="26" t="s">
        <v>124</v>
      </c>
      <c r="F172" s="26" t="s">
        <v>60</v>
      </c>
      <c r="G172" s="26" t="s">
        <v>45</v>
      </c>
      <c r="H172" s="26" t="s">
        <v>184</v>
      </c>
      <c r="I172" s="26" t="s">
        <v>166</v>
      </c>
      <c r="J172" s="52" t="s">
        <v>185</v>
      </c>
      <c r="K172" s="23">
        <v>8371.2999999999993</v>
      </c>
      <c r="L172" s="23"/>
      <c r="M172" s="23"/>
      <c r="N172" s="23">
        <v>9056.2999999999993</v>
      </c>
      <c r="O172" s="23">
        <v>9056.2999999999993</v>
      </c>
    </row>
    <row r="173" spans="1:15" ht="90.75" customHeight="1" x14ac:dyDescent="0.2">
      <c r="A173" s="1">
        <v>141</v>
      </c>
      <c r="B173" s="11" t="s">
        <v>17</v>
      </c>
      <c r="C173" s="11" t="s">
        <v>59</v>
      </c>
      <c r="D173" s="11" t="s">
        <v>30</v>
      </c>
      <c r="E173" s="11" t="s">
        <v>124</v>
      </c>
      <c r="F173" s="11" t="s">
        <v>60</v>
      </c>
      <c r="G173" s="11" t="s">
        <v>45</v>
      </c>
      <c r="H173" s="11" t="s">
        <v>277</v>
      </c>
      <c r="I173" s="11" t="s">
        <v>166</v>
      </c>
      <c r="J173" s="80" t="s">
        <v>278</v>
      </c>
      <c r="K173" s="23">
        <v>1624.4</v>
      </c>
      <c r="L173" s="23"/>
      <c r="M173" s="23"/>
      <c r="N173" s="23">
        <v>0</v>
      </c>
      <c r="O173" s="23">
        <v>0</v>
      </c>
    </row>
    <row r="174" spans="1:15" s="15" customFormat="1" ht="89.25" customHeight="1" x14ac:dyDescent="0.2">
      <c r="A174" s="1">
        <v>142</v>
      </c>
      <c r="B174" s="11" t="s">
        <v>17</v>
      </c>
      <c r="C174" s="11" t="s">
        <v>59</v>
      </c>
      <c r="D174" s="11" t="s">
        <v>30</v>
      </c>
      <c r="E174" s="11" t="s">
        <v>124</v>
      </c>
      <c r="F174" s="11" t="s">
        <v>60</v>
      </c>
      <c r="G174" s="11" t="s">
        <v>45</v>
      </c>
      <c r="H174" s="11" t="s">
        <v>85</v>
      </c>
      <c r="I174" s="11" t="s">
        <v>166</v>
      </c>
      <c r="J174" s="62" t="s">
        <v>125</v>
      </c>
      <c r="K174" s="23">
        <v>64.400000000000006</v>
      </c>
      <c r="L174" s="23"/>
      <c r="M174" s="23"/>
      <c r="N174" s="23">
        <v>64.400000000000006</v>
      </c>
      <c r="O174" s="23">
        <v>64.400000000000006</v>
      </c>
    </row>
    <row r="175" spans="1:15" s="15" customFormat="1" ht="76.5" customHeight="1" x14ac:dyDescent="0.2">
      <c r="A175" s="1">
        <v>143</v>
      </c>
      <c r="B175" s="11" t="s">
        <v>17</v>
      </c>
      <c r="C175" s="11" t="s">
        <v>59</v>
      </c>
      <c r="D175" s="11" t="s">
        <v>30</v>
      </c>
      <c r="E175" s="11" t="s">
        <v>124</v>
      </c>
      <c r="F175" s="11" t="s">
        <v>60</v>
      </c>
      <c r="G175" s="11" t="s">
        <v>45</v>
      </c>
      <c r="H175" s="11" t="s">
        <v>186</v>
      </c>
      <c r="I175" s="11" t="s">
        <v>166</v>
      </c>
      <c r="J175" s="62" t="s">
        <v>208</v>
      </c>
      <c r="K175" s="23">
        <v>1725</v>
      </c>
      <c r="L175" s="23"/>
      <c r="M175" s="23"/>
      <c r="N175" s="23">
        <v>2012.5</v>
      </c>
      <c r="O175" s="23">
        <v>2300</v>
      </c>
    </row>
    <row r="176" spans="1:15" s="15" customFormat="1" ht="181.5" customHeight="1" x14ac:dyDescent="0.2">
      <c r="A176" s="1">
        <v>144</v>
      </c>
      <c r="B176" s="11" t="s">
        <v>17</v>
      </c>
      <c r="C176" s="11" t="s">
        <v>59</v>
      </c>
      <c r="D176" s="11" t="s">
        <v>30</v>
      </c>
      <c r="E176" s="11" t="s">
        <v>124</v>
      </c>
      <c r="F176" s="11" t="s">
        <v>60</v>
      </c>
      <c r="G176" s="11" t="s">
        <v>45</v>
      </c>
      <c r="H176" s="11" t="s">
        <v>299</v>
      </c>
      <c r="I176" s="11" t="s">
        <v>166</v>
      </c>
      <c r="J176" s="92" t="s">
        <v>300</v>
      </c>
      <c r="K176" s="23">
        <v>11900</v>
      </c>
      <c r="L176" s="23"/>
      <c r="M176" s="23"/>
      <c r="N176" s="23">
        <v>0</v>
      </c>
      <c r="O176" s="23">
        <v>0</v>
      </c>
    </row>
    <row r="177" spans="1:15" s="15" customFormat="1" ht="93" customHeight="1" x14ac:dyDescent="0.2">
      <c r="A177" s="1">
        <v>145</v>
      </c>
      <c r="B177" s="26" t="s">
        <v>17</v>
      </c>
      <c r="C177" s="26" t="s">
        <v>59</v>
      </c>
      <c r="D177" s="26" t="s">
        <v>30</v>
      </c>
      <c r="E177" s="26" t="s">
        <v>124</v>
      </c>
      <c r="F177" s="26" t="s">
        <v>60</v>
      </c>
      <c r="G177" s="26" t="s">
        <v>45</v>
      </c>
      <c r="H177" s="26" t="s">
        <v>301</v>
      </c>
      <c r="I177" s="26" t="s">
        <v>166</v>
      </c>
      <c r="J177" s="93" t="s">
        <v>302</v>
      </c>
      <c r="K177" s="91">
        <v>4600</v>
      </c>
      <c r="L177" s="91"/>
      <c r="M177" s="91"/>
      <c r="N177" s="91">
        <v>0</v>
      </c>
      <c r="O177" s="91">
        <v>0</v>
      </c>
    </row>
    <row r="178" spans="1:15" s="15" customFormat="1" ht="76.5" customHeight="1" x14ac:dyDescent="0.2">
      <c r="A178" s="1">
        <v>146</v>
      </c>
      <c r="B178" s="26" t="s">
        <v>17</v>
      </c>
      <c r="C178" s="26" t="s">
        <v>59</v>
      </c>
      <c r="D178" s="26" t="s">
        <v>30</v>
      </c>
      <c r="E178" s="26" t="s">
        <v>124</v>
      </c>
      <c r="F178" s="26" t="s">
        <v>60</v>
      </c>
      <c r="G178" s="26" t="s">
        <v>45</v>
      </c>
      <c r="H178" s="26" t="s">
        <v>279</v>
      </c>
      <c r="I178" s="26" t="s">
        <v>166</v>
      </c>
      <c r="J178" s="90" t="s">
        <v>280</v>
      </c>
      <c r="K178" s="91">
        <v>3922.1</v>
      </c>
      <c r="L178" s="91"/>
      <c r="M178" s="91"/>
      <c r="N178" s="91">
        <v>0</v>
      </c>
      <c r="O178" s="91">
        <v>0</v>
      </c>
    </row>
    <row r="179" spans="1:15" s="15" customFormat="1" ht="84.75" customHeight="1" x14ac:dyDescent="0.2">
      <c r="A179" s="1">
        <v>147</v>
      </c>
      <c r="B179" s="11" t="s">
        <v>17</v>
      </c>
      <c r="C179" s="11" t="s">
        <v>59</v>
      </c>
      <c r="D179" s="11" t="s">
        <v>30</v>
      </c>
      <c r="E179" s="11" t="s">
        <v>124</v>
      </c>
      <c r="F179" s="11" t="s">
        <v>60</v>
      </c>
      <c r="G179" s="11" t="s">
        <v>45</v>
      </c>
      <c r="H179" s="11" t="s">
        <v>236</v>
      </c>
      <c r="I179" s="11" t="s">
        <v>166</v>
      </c>
      <c r="J179" s="49" t="s">
        <v>239</v>
      </c>
      <c r="K179" s="23">
        <v>854</v>
      </c>
      <c r="L179" s="23"/>
      <c r="M179" s="23"/>
      <c r="N179" s="23">
        <v>0</v>
      </c>
      <c r="O179" s="23">
        <v>0</v>
      </c>
    </row>
    <row r="180" spans="1:15" s="15" customFormat="1" ht="120" customHeight="1" x14ac:dyDescent="0.2">
      <c r="A180" s="1">
        <v>148</v>
      </c>
      <c r="B180" s="11" t="s">
        <v>17</v>
      </c>
      <c r="C180" s="11" t="s">
        <v>59</v>
      </c>
      <c r="D180" s="11" t="s">
        <v>30</v>
      </c>
      <c r="E180" s="11" t="s">
        <v>124</v>
      </c>
      <c r="F180" s="11" t="s">
        <v>60</v>
      </c>
      <c r="G180" s="11" t="s">
        <v>45</v>
      </c>
      <c r="H180" s="11" t="s">
        <v>281</v>
      </c>
      <c r="I180" s="11" t="s">
        <v>166</v>
      </c>
      <c r="J180" s="80" t="s">
        <v>282</v>
      </c>
      <c r="K180" s="23">
        <v>355.8</v>
      </c>
      <c r="L180" s="23"/>
      <c r="M180" s="23"/>
      <c r="N180" s="23">
        <v>0</v>
      </c>
      <c r="O180" s="23">
        <v>0</v>
      </c>
    </row>
    <row r="181" spans="1:15" s="15" customFormat="1" ht="86.25" customHeight="1" x14ac:dyDescent="0.2">
      <c r="A181" s="1">
        <v>149</v>
      </c>
      <c r="B181" s="11" t="s">
        <v>17</v>
      </c>
      <c r="C181" s="11" t="s">
        <v>59</v>
      </c>
      <c r="D181" s="11" t="s">
        <v>30</v>
      </c>
      <c r="E181" s="11" t="s">
        <v>124</v>
      </c>
      <c r="F181" s="11" t="s">
        <v>60</v>
      </c>
      <c r="G181" s="11" t="s">
        <v>45</v>
      </c>
      <c r="H181" s="11" t="s">
        <v>237</v>
      </c>
      <c r="I181" s="11" t="s">
        <v>166</v>
      </c>
      <c r="J181" s="49" t="s">
        <v>240</v>
      </c>
      <c r="K181" s="23">
        <v>49450</v>
      </c>
      <c r="L181" s="23"/>
      <c r="M181" s="23"/>
      <c r="N181" s="23">
        <v>0</v>
      </c>
      <c r="O181" s="23">
        <v>0</v>
      </c>
    </row>
    <row r="182" spans="1:15" s="15" customFormat="1" ht="86.25" customHeight="1" x14ac:dyDescent="0.2">
      <c r="A182" s="1">
        <v>150</v>
      </c>
      <c r="B182" s="11" t="s">
        <v>17</v>
      </c>
      <c r="C182" s="11" t="s">
        <v>59</v>
      </c>
      <c r="D182" s="11" t="s">
        <v>30</v>
      </c>
      <c r="E182" s="11" t="s">
        <v>124</v>
      </c>
      <c r="F182" s="11" t="s">
        <v>60</v>
      </c>
      <c r="G182" s="11" t="s">
        <v>45</v>
      </c>
      <c r="H182" s="11" t="s">
        <v>283</v>
      </c>
      <c r="I182" s="11" t="s">
        <v>166</v>
      </c>
      <c r="J182" s="52" t="s">
        <v>284</v>
      </c>
      <c r="K182" s="23">
        <v>456.2</v>
      </c>
      <c r="L182" s="23"/>
      <c r="M182" s="23"/>
      <c r="N182" s="23">
        <v>0</v>
      </c>
      <c r="O182" s="23">
        <v>0</v>
      </c>
    </row>
    <row r="183" spans="1:15" s="15" customFormat="1" ht="108" customHeight="1" x14ac:dyDescent="0.2">
      <c r="A183" s="1">
        <v>151</v>
      </c>
      <c r="B183" s="11" t="s">
        <v>17</v>
      </c>
      <c r="C183" s="11" t="s">
        <v>59</v>
      </c>
      <c r="D183" s="11" t="s">
        <v>30</v>
      </c>
      <c r="E183" s="11" t="s">
        <v>124</v>
      </c>
      <c r="F183" s="11" t="s">
        <v>60</v>
      </c>
      <c r="G183" s="11" t="s">
        <v>45</v>
      </c>
      <c r="H183" s="11" t="s">
        <v>238</v>
      </c>
      <c r="I183" s="11" t="s">
        <v>166</v>
      </c>
      <c r="J183" s="86" t="s">
        <v>241</v>
      </c>
      <c r="K183" s="23">
        <v>3905.7</v>
      </c>
      <c r="L183" s="23"/>
      <c r="M183" s="23"/>
      <c r="N183" s="23">
        <v>0</v>
      </c>
      <c r="O183" s="23">
        <v>0</v>
      </c>
    </row>
    <row r="184" spans="1:15" ht="21.75" customHeight="1" x14ac:dyDescent="0.2">
      <c r="A184" s="1">
        <v>152</v>
      </c>
      <c r="B184" s="5" t="s">
        <v>25</v>
      </c>
      <c r="C184" s="5">
        <v>2</v>
      </c>
      <c r="D184" s="5" t="s">
        <v>30</v>
      </c>
      <c r="E184" s="5" t="s">
        <v>116</v>
      </c>
      <c r="F184" s="5" t="s">
        <v>25</v>
      </c>
      <c r="G184" s="5" t="s">
        <v>26</v>
      </c>
      <c r="H184" s="5" t="s">
        <v>27</v>
      </c>
      <c r="I184" s="5" t="s">
        <v>166</v>
      </c>
      <c r="J184" s="3" t="s">
        <v>134</v>
      </c>
      <c r="K184" s="24">
        <f>K185+K208+K210+K206</f>
        <v>300718.69999999995</v>
      </c>
      <c r="L184" s="24">
        <f>L185+L208+L210+L206</f>
        <v>0</v>
      </c>
      <c r="M184" s="24">
        <f>M185+M208+M210+M206</f>
        <v>0</v>
      </c>
      <c r="N184" s="24">
        <f>N185+N208+N210+N206</f>
        <v>304569.89999999997</v>
      </c>
      <c r="O184" s="24">
        <f>O185+O208+O210+O206</f>
        <v>303643</v>
      </c>
    </row>
    <row r="185" spans="1:15" s="15" customFormat="1" ht="25.5" customHeight="1" x14ac:dyDescent="0.2">
      <c r="A185" s="1">
        <v>153</v>
      </c>
      <c r="B185" s="16" t="s">
        <v>25</v>
      </c>
      <c r="C185" s="16" t="s">
        <v>59</v>
      </c>
      <c r="D185" s="16" t="s">
        <v>30</v>
      </c>
      <c r="E185" s="16" t="s">
        <v>116</v>
      </c>
      <c r="F185" s="16" t="s">
        <v>62</v>
      </c>
      <c r="G185" s="16" t="s">
        <v>26</v>
      </c>
      <c r="H185" s="16" t="s">
        <v>27</v>
      </c>
      <c r="I185" s="16" t="s">
        <v>166</v>
      </c>
      <c r="J185" s="33" t="s">
        <v>112</v>
      </c>
      <c r="K185" s="24">
        <f>K186</f>
        <v>299717.59999999992</v>
      </c>
      <c r="L185" s="24">
        <f>L186</f>
        <v>0</v>
      </c>
      <c r="M185" s="24">
        <f>M186</f>
        <v>0</v>
      </c>
      <c r="N185" s="24">
        <f>N186</f>
        <v>302754.19999999995</v>
      </c>
      <c r="O185" s="24">
        <f>O186</f>
        <v>301768</v>
      </c>
    </row>
    <row r="186" spans="1:15" s="15" customFormat="1" ht="25.5" customHeight="1" x14ac:dyDescent="0.2">
      <c r="A186" s="1">
        <v>154</v>
      </c>
      <c r="B186" s="11" t="s">
        <v>25</v>
      </c>
      <c r="C186" s="11" t="s">
        <v>59</v>
      </c>
      <c r="D186" s="11" t="s">
        <v>30</v>
      </c>
      <c r="E186" s="11" t="s">
        <v>116</v>
      </c>
      <c r="F186" s="11" t="s">
        <v>62</v>
      </c>
      <c r="G186" s="11" t="s">
        <v>45</v>
      </c>
      <c r="H186" s="11" t="s">
        <v>27</v>
      </c>
      <c r="I186" s="11" t="s">
        <v>166</v>
      </c>
      <c r="J186" s="28" t="s">
        <v>136</v>
      </c>
      <c r="K186" s="23">
        <f>K189+K190+K191+K192+K193+K194+K195+K196+K197+K198+K199+K202+K203+K204+K205+K188+K200+K187+K201</f>
        <v>299717.59999999992</v>
      </c>
      <c r="L186" s="23">
        <f t="shared" ref="L186:O186" si="41">L189+L190+L191+L192+L193+L194+L195+L196+L197+L198+L199+L202+L203+L204+L205+L188+L200+L187+L201</f>
        <v>0</v>
      </c>
      <c r="M186" s="23">
        <f t="shared" si="41"/>
        <v>0</v>
      </c>
      <c r="N186" s="23">
        <f t="shared" si="41"/>
        <v>302754.19999999995</v>
      </c>
      <c r="O186" s="23">
        <f t="shared" si="41"/>
        <v>301768</v>
      </c>
    </row>
    <row r="187" spans="1:15" s="15" customFormat="1" ht="104.25" customHeight="1" x14ac:dyDescent="0.2">
      <c r="A187" s="1">
        <v>155</v>
      </c>
      <c r="B187" s="11" t="s">
        <v>17</v>
      </c>
      <c r="C187" s="11" t="s">
        <v>59</v>
      </c>
      <c r="D187" s="11" t="s">
        <v>30</v>
      </c>
      <c r="E187" s="11" t="s">
        <v>116</v>
      </c>
      <c r="F187" s="11" t="s">
        <v>62</v>
      </c>
      <c r="G187" s="11" t="s">
        <v>45</v>
      </c>
      <c r="H187" s="11" t="s">
        <v>211</v>
      </c>
      <c r="I187" s="11" t="s">
        <v>166</v>
      </c>
      <c r="J187" s="62" t="s">
        <v>210</v>
      </c>
      <c r="K187" s="57">
        <v>672.6</v>
      </c>
      <c r="L187" s="57"/>
      <c r="M187" s="57"/>
      <c r="N187" s="57">
        <v>713</v>
      </c>
      <c r="O187" s="57">
        <v>713</v>
      </c>
    </row>
    <row r="188" spans="1:15" s="15" customFormat="1" ht="105" customHeight="1" x14ac:dyDescent="0.2">
      <c r="A188" s="1">
        <v>156</v>
      </c>
      <c r="B188" s="11" t="s">
        <v>17</v>
      </c>
      <c r="C188" s="11" t="s">
        <v>59</v>
      </c>
      <c r="D188" s="11" t="s">
        <v>30</v>
      </c>
      <c r="E188" s="11" t="s">
        <v>116</v>
      </c>
      <c r="F188" s="11" t="s">
        <v>62</v>
      </c>
      <c r="G188" s="11" t="s">
        <v>45</v>
      </c>
      <c r="H188" s="11" t="s">
        <v>167</v>
      </c>
      <c r="I188" s="11" t="s">
        <v>166</v>
      </c>
      <c r="J188" s="62" t="s">
        <v>209</v>
      </c>
      <c r="K188" s="57">
        <v>4.9000000000000004</v>
      </c>
      <c r="L188" s="57"/>
      <c r="M188" s="57"/>
      <c r="N188" s="57">
        <v>0.1</v>
      </c>
      <c r="O188" s="57">
        <v>0</v>
      </c>
    </row>
    <row r="189" spans="1:15" s="15" customFormat="1" ht="183" customHeight="1" x14ac:dyDescent="0.2">
      <c r="A189" s="1">
        <v>157</v>
      </c>
      <c r="B189" s="11" t="s">
        <v>17</v>
      </c>
      <c r="C189" s="11" t="s">
        <v>59</v>
      </c>
      <c r="D189" s="11" t="s">
        <v>30</v>
      </c>
      <c r="E189" s="11" t="s">
        <v>116</v>
      </c>
      <c r="F189" s="11" t="s">
        <v>62</v>
      </c>
      <c r="G189" s="11" t="s">
        <v>45</v>
      </c>
      <c r="H189" s="11" t="s">
        <v>115</v>
      </c>
      <c r="I189" s="11" t="s">
        <v>166</v>
      </c>
      <c r="J189" s="43" t="s">
        <v>162</v>
      </c>
      <c r="K189" s="57">
        <v>25621</v>
      </c>
      <c r="L189" s="57"/>
      <c r="M189" s="57"/>
      <c r="N189" s="57">
        <v>25064.5</v>
      </c>
      <c r="O189" s="57">
        <v>25064.5</v>
      </c>
    </row>
    <row r="190" spans="1:15" s="15" customFormat="1" ht="186.75" customHeight="1" x14ac:dyDescent="0.2">
      <c r="A190" s="1">
        <v>158</v>
      </c>
      <c r="B190" s="11" t="s">
        <v>17</v>
      </c>
      <c r="C190" s="11" t="s">
        <v>59</v>
      </c>
      <c r="D190" s="11" t="s">
        <v>30</v>
      </c>
      <c r="E190" s="11" t="s">
        <v>116</v>
      </c>
      <c r="F190" s="11" t="s">
        <v>62</v>
      </c>
      <c r="G190" s="11" t="s">
        <v>45</v>
      </c>
      <c r="H190" s="11" t="s">
        <v>114</v>
      </c>
      <c r="I190" s="11" t="s">
        <v>166</v>
      </c>
      <c r="J190" s="43" t="s">
        <v>163</v>
      </c>
      <c r="K190" s="57">
        <v>22415.599999999999</v>
      </c>
      <c r="L190" s="57"/>
      <c r="M190" s="57"/>
      <c r="N190" s="57">
        <v>22745.200000000001</v>
      </c>
      <c r="O190" s="57">
        <v>22745.200000000001</v>
      </c>
    </row>
    <row r="191" spans="1:15" s="15" customFormat="1" ht="95.25" customHeight="1" x14ac:dyDescent="0.2">
      <c r="A191" s="1">
        <v>159</v>
      </c>
      <c r="B191" s="11" t="s">
        <v>17</v>
      </c>
      <c r="C191" s="11" t="s">
        <v>59</v>
      </c>
      <c r="D191" s="11" t="s">
        <v>30</v>
      </c>
      <c r="E191" s="11" t="s">
        <v>116</v>
      </c>
      <c r="F191" s="11" t="s">
        <v>62</v>
      </c>
      <c r="G191" s="11" t="s">
        <v>45</v>
      </c>
      <c r="H191" s="11" t="s">
        <v>105</v>
      </c>
      <c r="I191" s="11" t="s">
        <v>166</v>
      </c>
      <c r="J191" s="43" t="s">
        <v>142</v>
      </c>
      <c r="K191" s="57">
        <v>19.399999999999999</v>
      </c>
      <c r="L191" s="57"/>
      <c r="M191" s="57"/>
      <c r="N191" s="57">
        <v>20.6</v>
      </c>
      <c r="O191" s="57">
        <v>20.6</v>
      </c>
    </row>
    <row r="192" spans="1:15" s="15" customFormat="1" ht="65.25" customHeight="1" x14ac:dyDescent="0.2">
      <c r="A192" s="1">
        <v>160</v>
      </c>
      <c r="B192" s="11" t="s">
        <v>17</v>
      </c>
      <c r="C192" s="11" t="s">
        <v>59</v>
      </c>
      <c r="D192" s="11" t="s">
        <v>30</v>
      </c>
      <c r="E192" s="11" t="s">
        <v>116</v>
      </c>
      <c r="F192" s="11" t="s">
        <v>62</v>
      </c>
      <c r="G192" s="11" t="s">
        <v>45</v>
      </c>
      <c r="H192" s="11" t="s">
        <v>95</v>
      </c>
      <c r="I192" s="11" t="s">
        <v>166</v>
      </c>
      <c r="J192" s="43" t="s">
        <v>141</v>
      </c>
      <c r="K192" s="57">
        <v>58</v>
      </c>
      <c r="L192" s="57"/>
      <c r="M192" s="57"/>
      <c r="N192" s="57">
        <v>61.1</v>
      </c>
      <c r="O192" s="57">
        <v>61.1</v>
      </c>
    </row>
    <row r="193" spans="1:18" s="15" customFormat="1" ht="110.25" customHeight="1" x14ac:dyDescent="0.2">
      <c r="A193" s="1">
        <v>161</v>
      </c>
      <c r="B193" s="11" t="s">
        <v>17</v>
      </c>
      <c r="C193" s="11" t="s">
        <v>59</v>
      </c>
      <c r="D193" s="11" t="s">
        <v>30</v>
      </c>
      <c r="E193" s="11" t="s">
        <v>116</v>
      </c>
      <c r="F193" s="11" t="s">
        <v>62</v>
      </c>
      <c r="G193" s="11" t="s">
        <v>45</v>
      </c>
      <c r="H193" s="11" t="s">
        <v>92</v>
      </c>
      <c r="I193" s="11" t="s">
        <v>166</v>
      </c>
      <c r="J193" s="43" t="s">
        <v>144</v>
      </c>
      <c r="K193" s="57">
        <v>4103.8</v>
      </c>
      <c r="L193" s="58"/>
      <c r="M193" s="58"/>
      <c r="N193" s="58">
        <v>4336.2</v>
      </c>
      <c r="O193" s="58">
        <v>4326.8999999999996</v>
      </c>
    </row>
    <row r="194" spans="1:18" s="15" customFormat="1" ht="121.5" customHeight="1" x14ac:dyDescent="0.2">
      <c r="A194" s="1">
        <v>162</v>
      </c>
      <c r="B194" s="11" t="s">
        <v>17</v>
      </c>
      <c r="C194" s="11" t="s">
        <v>59</v>
      </c>
      <c r="D194" s="11" t="s">
        <v>30</v>
      </c>
      <c r="E194" s="11" t="s">
        <v>116</v>
      </c>
      <c r="F194" s="11" t="s">
        <v>62</v>
      </c>
      <c r="G194" s="11" t="s">
        <v>45</v>
      </c>
      <c r="H194" s="11" t="s">
        <v>87</v>
      </c>
      <c r="I194" s="11" t="s">
        <v>166</v>
      </c>
      <c r="J194" s="43" t="s">
        <v>143</v>
      </c>
      <c r="K194" s="57">
        <v>1307.9000000000001</v>
      </c>
      <c r="L194" s="57"/>
      <c r="M194" s="57"/>
      <c r="N194" s="57">
        <v>703.7</v>
      </c>
      <c r="O194" s="57">
        <v>703.7</v>
      </c>
    </row>
    <row r="195" spans="1:18" s="15" customFormat="1" ht="87" customHeight="1" x14ac:dyDescent="0.2">
      <c r="A195" s="1">
        <v>163</v>
      </c>
      <c r="B195" s="11" t="s">
        <v>17</v>
      </c>
      <c r="C195" s="11" t="s">
        <v>59</v>
      </c>
      <c r="D195" s="11" t="s">
        <v>30</v>
      </c>
      <c r="E195" s="11" t="s">
        <v>116</v>
      </c>
      <c r="F195" s="11" t="s">
        <v>62</v>
      </c>
      <c r="G195" s="11" t="s">
        <v>45</v>
      </c>
      <c r="H195" s="11" t="s">
        <v>96</v>
      </c>
      <c r="I195" s="11" t="s">
        <v>166</v>
      </c>
      <c r="J195" s="43" t="s">
        <v>145</v>
      </c>
      <c r="K195" s="57">
        <v>62.2</v>
      </c>
      <c r="L195" s="57"/>
      <c r="M195" s="57"/>
      <c r="N195" s="57">
        <v>63.7</v>
      </c>
      <c r="O195" s="57">
        <v>63.7</v>
      </c>
    </row>
    <row r="196" spans="1:18" s="15" customFormat="1" ht="108.75" customHeight="1" x14ac:dyDescent="0.2">
      <c r="A196" s="1">
        <v>164</v>
      </c>
      <c r="B196" s="11" t="s">
        <v>17</v>
      </c>
      <c r="C196" s="11" t="s">
        <v>59</v>
      </c>
      <c r="D196" s="11" t="s">
        <v>30</v>
      </c>
      <c r="E196" s="11" t="s">
        <v>116</v>
      </c>
      <c r="F196" s="11" t="s">
        <v>62</v>
      </c>
      <c r="G196" s="11" t="s">
        <v>45</v>
      </c>
      <c r="H196" s="11" t="s">
        <v>94</v>
      </c>
      <c r="I196" s="11" t="s">
        <v>166</v>
      </c>
      <c r="J196" s="43" t="s">
        <v>150</v>
      </c>
      <c r="K196" s="57">
        <v>1719.1</v>
      </c>
      <c r="L196" s="57"/>
      <c r="M196" s="57"/>
      <c r="N196" s="57">
        <v>1803.2</v>
      </c>
      <c r="O196" s="57">
        <v>1803.2</v>
      </c>
    </row>
    <row r="197" spans="1:18" s="15" customFormat="1" ht="146.25" customHeight="1" x14ac:dyDescent="0.2">
      <c r="A197" s="1">
        <v>165</v>
      </c>
      <c r="B197" s="11" t="s">
        <v>17</v>
      </c>
      <c r="C197" s="11" t="s">
        <v>59</v>
      </c>
      <c r="D197" s="11" t="s">
        <v>30</v>
      </c>
      <c r="E197" s="11" t="s">
        <v>116</v>
      </c>
      <c r="F197" s="11" t="s">
        <v>62</v>
      </c>
      <c r="G197" s="11" t="s">
        <v>45</v>
      </c>
      <c r="H197" s="11" t="s">
        <v>91</v>
      </c>
      <c r="I197" s="11" t="s">
        <v>166</v>
      </c>
      <c r="J197" s="43" t="s">
        <v>146</v>
      </c>
      <c r="K197" s="57">
        <v>82.3</v>
      </c>
      <c r="L197" s="58"/>
      <c r="M197" s="58"/>
      <c r="N197" s="58">
        <v>163.6</v>
      </c>
      <c r="O197" s="58">
        <v>163.6</v>
      </c>
    </row>
    <row r="198" spans="1:18" s="15" customFormat="1" ht="195.75" customHeight="1" x14ac:dyDescent="0.2">
      <c r="A198" s="1">
        <v>166</v>
      </c>
      <c r="B198" s="11" t="s">
        <v>17</v>
      </c>
      <c r="C198" s="11" t="s">
        <v>59</v>
      </c>
      <c r="D198" s="11" t="s">
        <v>30</v>
      </c>
      <c r="E198" s="11" t="s">
        <v>116</v>
      </c>
      <c r="F198" s="11" t="s">
        <v>62</v>
      </c>
      <c r="G198" s="11" t="s">
        <v>45</v>
      </c>
      <c r="H198" s="11" t="s">
        <v>88</v>
      </c>
      <c r="I198" s="11" t="s">
        <v>166</v>
      </c>
      <c r="J198" s="43" t="s">
        <v>164</v>
      </c>
      <c r="K198" s="57">
        <v>162763.29999999999</v>
      </c>
      <c r="L198" s="57"/>
      <c r="M198" s="57"/>
      <c r="N198" s="57">
        <v>164099.20000000001</v>
      </c>
      <c r="O198" s="57">
        <v>164099.20000000001</v>
      </c>
    </row>
    <row r="199" spans="1:18" s="15" customFormat="1" ht="103.5" customHeight="1" x14ac:dyDescent="0.2">
      <c r="A199" s="1">
        <v>167</v>
      </c>
      <c r="B199" s="11" t="s">
        <v>17</v>
      </c>
      <c r="C199" s="11" t="s">
        <v>59</v>
      </c>
      <c r="D199" s="11" t="s">
        <v>30</v>
      </c>
      <c r="E199" s="11" t="s">
        <v>116</v>
      </c>
      <c r="F199" s="11" t="s">
        <v>62</v>
      </c>
      <c r="G199" s="11" t="s">
        <v>45</v>
      </c>
      <c r="H199" s="11" t="s">
        <v>90</v>
      </c>
      <c r="I199" s="11" t="s">
        <v>166</v>
      </c>
      <c r="J199" s="43" t="s">
        <v>147</v>
      </c>
      <c r="K199" s="57">
        <v>12831</v>
      </c>
      <c r="L199" s="57"/>
      <c r="M199" s="57"/>
      <c r="N199" s="57">
        <v>13137.6</v>
      </c>
      <c r="O199" s="57">
        <v>13137.6</v>
      </c>
    </row>
    <row r="200" spans="1:18" s="15" customFormat="1" ht="103.5" customHeight="1" x14ac:dyDescent="0.2">
      <c r="A200" s="1">
        <v>168</v>
      </c>
      <c r="B200" s="11" t="s">
        <v>17</v>
      </c>
      <c r="C200" s="11" t="s">
        <v>59</v>
      </c>
      <c r="D200" s="11" t="s">
        <v>30</v>
      </c>
      <c r="E200" s="11" t="s">
        <v>116</v>
      </c>
      <c r="F200" s="11" t="s">
        <v>62</v>
      </c>
      <c r="G200" s="11" t="s">
        <v>45</v>
      </c>
      <c r="H200" s="11" t="s">
        <v>104</v>
      </c>
      <c r="I200" s="11" t="s">
        <v>166</v>
      </c>
      <c r="J200" s="43" t="s">
        <v>168</v>
      </c>
      <c r="K200" s="57">
        <v>4366.3</v>
      </c>
      <c r="L200" s="57"/>
      <c r="M200" s="57"/>
      <c r="N200" s="57">
        <v>4488.3</v>
      </c>
      <c r="O200" s="57">
        <v>4488.3</v>
      </c>
    </row>
    <row r="201" spans="1:18" s="15" customFormat="1" ht="148.5" customHeight="1" x14ac:dyDescent="0.2">
      <c r="A201" s="1">
        <v>169</v>
      </c>
      <c r="B201" s="11" t="s">
        <v>17</v>
      </c>
      <c r="C201" s="11" t="s">
        <v>59</v>
      </c>
      <c r="D201" s="11" t="s">
        <v>30</v>
      </c>
      <c r="E201" s="11" t="s">
        <v>116</v>
      </c>
      <c r="F201" s="11" t="s">
        <v>62</v>
      </c>
      <c r="G201" s="11" t="s">
        <v>45</v>
      </c>
      <c r="H201" s="11" t="s">
        <v>242</v>
      </c>
      <c r="I201" s="11" t="s">
        <v>166</v>
      </c>
      <c r="J201" s="80" t="s">
        <v>243</v>
      </c>
      <c r="K201" s="57">
        <v>5853.6</v>
      </c>
      <c r="L201" s="57"/>
      <c r="M201" s="57"/>
      <c r="N201" s="57">
        <v>4883.8999999999996</v>
      </c>
      <c r="O201" s="57">
        <v>3907.1</v>
      </c>
    </row>
    <row r="202" spans="1:18" s="15" customFormat="1" ht="198.75" customHeight="1" x14ac:dyDescent="0.2">
      <c r="A202" s="1">
        <v>170</v>
      </c>
      <c r="B202" s="11" t="s">
        <v>17</v>
      </c>
      <c r="C202" s="11" t="s">
        <v>59</v>
      </c>
      <c r="D202" s="11" t="s">
        <v>30</v>
      </c>
      <c r="E202" s="11" t="s">
        <v>116</v>
      </c>
      <c r="F202" s="11" t="s">
        <v>62</v>
      </c>
      <c r="G202" s="11" t="s">
        <v>45</v>
      </c>
      <c r="H202" s="11" t="s">
        <v>89</v>
      </c>
      <c r="I202" s="11" t="s">
        <v>166</v>
      </c>
      <c r="J202" s="43" t="s">
        <v>165</v>
      </c>
      <c r="K202" s="57">
        <v>43463.5</v>
      </c>
      <c r="L202" s="57"/>
      <c r="M202" s="57"/>
      <c r="N202" s="57">
        <v>43842.5</v>
      </c>
      <c r="O202" s="57">
        <v>43842.5</v>
      </c>
    </row>
    <row r="203" spans="1:18" s="15" customFormat="1" ht="102.75" customHeight="1" x14ac:dyDescent="0.2">
      <c r="A203" s="1">
        <v>171</v>
      </c>
      <c r="B203" s="11" t="s">
        <v>17</v>
      </c>
      <c r="C203" s="11" t="s">
        <v>59</v>
      </c>
      <c r="D203" s="11" t="s">
        <v>30</v>
      </c>
      <c r="E203" s="11" t="s">
        <v>116</v>
      </c>
      <c r="F203" s="11" t="s">
        <v>62</v>
      </c>
      <c r="G203" s="11" t="s">
        <v>45</v>
      </c>
      <c r="H203" s="11" t="s">
        <v>86</v>
      </c>
      <c r="I203" s="11" t="s">
        <v>166</v>
      </c>
      <c r="J203" s="43" t="s">
        <v>139</v>
      </c>
      <c r="K203" s="57">
        <v>13705.1</v>
      </c>
      <c r="L203" s="58"/>
      <c r="M203" s="58"/>
      <c r="N203" s="58">
        <v>10964.1</v>
      </c>
      <c r="O203" s="58">
        <v>10964.1</v>
      </c>
    </row>
    <row r="204" spans="1:18" s="15" customFormat="1" ht="76.5" customHeight="1" x14ac:dyDescent="0.2">
      <c r="A204" s="1">
        <v>172</v>
      </c>
      <c r="B204" s="29" t="s">
        <v>17</v>
      </c>
      <c r="C204" s="29" t="s">
        <v>59</v>
      </c>
      <c r="D204" s="29" t="s">
        <v>30</v>
      </c>
      <c r="E204" s="29" t="s">
        <v>116</v>
      </c>
      <c r="F204" s="29" t="s">
        <v>62</v>
      </c>
      <c r="G204" s="29" t="s">
        <v>45</v>
      </c>
      <c r="H204" s="29" t="s">
        <v>93</v>
      </c>
      <c r="I204" s="29" t="s">
        <v>166</v>
      </c>
      <c r="J204" s="43" t="s">
        <v>140</v>
      </c>
      <c r="K204" s="59">
        <v>668</v>
      </c>
      <c r="L204" s="60"/>
      <c r="M204" s="60"/>
      <c r="N204" s="60">
        <v>708.3</v>
      </c>
      <c r="O204" s="60">
        <v>708.3</v>
      </c>
    </row>
    <row r="205" spans="1:18" s="15" customFormat="1" ht="65.25" customHeight="1" x14ac:dyDescent="0.2">
      <c r="A205" s="1">
        <v>173</v>
      </c>
      <c r="B205" s="29" t="s">
        <v>17</v>
      </c>
      <c r="C205" s="29" t="s">
        <v>59</v>
      </c>
      <c r="D205" s="29" t="s">
        <v>30</v>
      </c>
      <c r="E205" s="29" t="s">
        <v>116</v>
      </c>
      <c r="F205" s="29" t="s">
        <v>62</v>
      </c>
      <c r="G205" s="29" t="s">
        <v>45</v>
      </c>
      <c r="H205" s="29" t="s">
        <v>148</v>
      </c>
      <c r="I205" s="29" t="s">
        <v>166</v>
      </c>
      <c r="J205" s="43" t="s">
        <v>149</v>
      </c>
      <c r="K205" s="59">
        <v>0</v>
      </c>
      <c r="L205" s="60"/>
      <c r="M205" s="60"/>
      <c r="N205" s="60">
        <v>4955.3999999999996</v>
      </c>
      <c r="O205" s="60">
        <v>4955.3999999999996</v>
      </c>
    </row>
    <row r="206" spans="1:18" s="15" customFormat="1" ht="54.75" customHeight="1" x14ac:dyDescent="0.2">
      <c r="A206" s="1">
        <v>174</v>
      </c>
      <c r="B206" s="39" t="s">
        <v>25</v>
      </c>
      <c r="C206" s="39" t="s">
        <v>59</v>
      </c>
      <c r="D206" s="39" t="s">
        <v>30</v>
      </c>
      <c r="E206" s="39" t="s">
        <v>116</v>
      </c>
      <c r="F206" s="39" t="s">
        <v>152</v>
      </c>
      <c r="G206" s="39" t="s">
        <v>26</v>
      </c>
      <c r="H206" s="39" t="s">
        <v>27</v>
      </c>
      <c r="I206" s="39" t="s">
        <v>166</v>
      </c>
      <c r="J206" s="38" t="s">
        <v>153</v>
      </c>
      <c r="K206" s="61">
        <f>K207</f>
        <v>324</v>
      </c>
      <c r="L206" s="61">
        <f>L207</f>
        <v>0</v>
      </c>
      <c r="M206" s="61">
        <f>M207</f>
        <v>0</v>
      </c>
      <c r="N206" s="61">
        <f>N207</f>
        <v>1096</v>
      </c>
      <c r="O206" s="61">
        <f>O207</f>
        <v>1096</v>
      </c>
    </row>
    <row r="207" spans="1:18" s="15" customFormat="1" ht="66" customHeight="1" x14ac:dyDescent="0.2">
      <c r="A207" s="1">
        <v>175</v>
      </c>
      <c r="B207" s="11" t="s">
        <v>17</v>
      </c>
      <c r="C207" s="11" t="s">
        <v>59</v>
      </c>
      <c r="D207" s="11" t="s">
        <v>30</v>
      </c>
      <c r="E207" s="11" t="s">
        <v>116</v>
      </c>
      <c r="F207" s="11" t="s">
        <v>152</v>
      </c>
      <c r="G207" s="11" t="s">
        <v>45</v>
      </c>
      <c r="H207" s="11" t="s">
        <v>27</v>
      </c>
      <c r="I207" s="11" t="s">
        <v>166</v>
      </c>
      <c r="J207" s="41" t="s">
        <v>172</v>
      </c>
      <c r="K207" s="57">
        <v>324</v>
      </c>
      <c r="L207" s="58"/>
      <c r="M207" s="58"/>
      <c r="N207" s="58">
        <v>1096</v>
      </c>
      <c r="O207" s="58">
        <v>1096</v>
      </c>
    </row>
    <row r="208" spans="1:18" s="15" customFormat="1" ht="26.25" customHeight="1" x14ac:dyDescent="0.2">
      <c r="A208" s="1">
        <v>176</v>
      </c>
      <c r="B208" s="16" t="s">
        <v>25</v>
      </c>
      <c r="C208" s="16" t="s">
        <v>59</v>
      </c>
      <c r="D208" s="16" t="s">
        <v>30</v>
      </c>
      <c r="E208" s="16" t="s">
        <v>127</v>
      </c>
      <c r="F208" s="16" t="s">
        <v>135</v>
      </c>
      <c r="G208" s="16" t="s">
        <v>26</v>
      </c>
      <c r="H208" s="16" t="s">
        <v>27</v>
      </c>
      <c r="I208" s="16" t="s">
        <v>166</v>
      </c>
      <c r="J208" s="33" t="s">
        <v>99</v>
      </c>
      <c r="K208" s="24">
        <f>K209</f>
        <v>671.7</v>
      </c>
      <c r="L208" s="24">
        <f>L209</f>
        <v>0</v>
      </c>
      <c r="M208" s="24">
        <f>M209</f>
        <v>0</v>
      </c>
      <c r="N208" s="24">
        <f>N209</f>
        <v>713.9</v>
      </c>
      <c r="O208" s="24">
        <f>O209</f>
        <v>733.6</v>
      </c>
      <c r="R208" s="76"/>
    </row>
    <row r="209" spans="1:15" s="15" customFormat="1" ht="37.5" customHeight="1" x14ac:dyDescent="0.2">
      <c r="A209" s="1">
        <v>177</v>
      </c>
      <c r="B209" s="11" t="s">
        <v>17</v>
      </c>
      <c r="C209" s="11" t="s">
        <v>59</v>
      </c>
      <c r="D209" s="11" t="s">
        <v>30</v>
      </c>
      <c r="E209" s="11" t="s">
        <v>127</v>
      </c>
      <c r="F209" s="11" t="s">
        <v>135</v>
      </c>
      <c r="G209" s="11" t="s">
        <v>45</v>
      </c>
      <c r="H209" s="11" t="s">
        <v>27</v>
      </c>
      <c r="I209" s="11" t="s">
        <v>166</v>
      </c>
      <c r="J209" s="46" t="s">
        <v>170</v>
      </c>
      <c r="K209" s="47">
        <v>671.7</v>
      </c>
      <c r="L209" s="23"/>
      <c r="M209" s="23"/>
      <c r="N209" s="23">
        <v>713.9</v>
      </c>
      <c r="O209" s="23">
        <v>733.6</v>
      </c>
    </row>
    <row r="210" spans="1:15" s="15" customFormat="1" ht="38.25" customHeight="1" x14ac:dyDescent="0.2">
      <c r="A210" s="1">
        <v>178</v>
      </c>
      <c r="B210" s="16" t="s">
        <v>25</v>
      </c>
      <c r="C210" s="16" t="s">
        <v>59</v>
      </c>
      <c r="D210" s="16" t="s">
        <v>30</v>
      </c>
      <c r="E210" s="16" t="s">
        <v>127</v>
      </c>
      <c r="F210" s="16" t="s">
        <v>68</v>
      </c>
      <c r="G210" s="16" t="s">
        <v>26</v>
      </c>
      <c r="H210" s="16" t="s">
        <v>27</v>
      </c>
      <c r="I210" s="16" t="s">
        <v>166</v>
      </c>
      <c r="J210" s="38" t="s">
        <v>151</v>
      </c>
      <c r="K210" s="24">
        <f>K211</f>
        <v>5.4</v>
      </c>
      <c r="L210" s="24">
        <f>L211</f>
        <v>0</v>
      </c>
      <c r="M210" s="24">
        <f>M211</f>
        <v>0</v>
      </c>
      <c r="N210" s="24">
        <f>N211</f>
        <v>5.8</v>
      </c>
      <c r="O210" s="24">
        <f>O211</f>
        <v>45.4</v>
      </c>
    </row>
    <row r="211" spans="1:15" s="15" customFormat="1" ht="53.25" customHeight="1" x14ac:dyDescent="0.2">
      <c r="A211" s="1">
        <v>179</v>
      </c>
      <c r="B211" s="11" t="s">
        <v>17</v>
      </c>
      <c r="C211" s="11" t="s">
        <v>59</v>
      </c>
      <c r="D211" s="11" t="s">
        <v>30</v>
      </c>
      <c r="E211" s="11" t="s">
        <v>127</v>
      </c>
      <c r="F211" s="11" t="s">
        <v>68</v>
      </c>
      <c r="G211" s="11" t="s">
        <v>45</v>
      </c>
      <c r="H211" s="11" t="s">
        <v>27</v>
      </c>
      <c r="I211" s="11" t="s">
        <v>166</v>
      </c>
      <c r="J211" s="40" t="s">
        <v>171</v>
      </c>
      <c r="K211" s="23">
        <v>5.4</v>
      </c>
      <c r="L211" s="23"/>
      <c r="M211" s="23"/>
      <c r="N211" s="23">
        <v>5.8</v>
      </c>
      <c r="O211" s="23">
        <v>45.4</v>
      </c>
    </row>
    <row r="212" spans="1:15" ht="15" customHeight="1" x14ac:dyDescent="0.2">
      <c r="A212" s="1">
        <v>180</v>
      </c>
      <c r="B212" s="16" t="s">
        <v>25</v>
      </c>
      <c r="C212" s="16" t="s">
        <v>59</v>
      </c>
      <c r="D212" s="16" t="s">
        <v>30</v>
      </c>
      <c r="E212" s="16" t="s">
        <v>137</v>
      </c>
      <c r="F212" s="16" t="s">
        <v>25</v>
      </c>
      <c r="G212" s="16" t="s">
        <v>26</v>
      </c>
      <c r="H212" s="16" t="s">
        <v>27</v>
      </c>
      <c r="I212" s="16" t="s">
        <v>166</v>
      </c>
      <c r="J212" s="35" t="s">
        <v>100</v>
      </c>
      <c r="K212" s="24">
        <f>K213+K219+K215+K217</f>
        <v>60329.4</v>
      </c>
      <c r="L212" s="24">
        <f t="shared" ref="L212:O212" si="42">L213+L219+L215+L217</f>
        <v>0</v>
      </c>
      <c r="M212" s="24">
        <f t="shared" si="42"/>
        <v>0</v>
      </c>
      <c r="N212" s="24">
        <f t="shared" si="42"/>
        <v>51075.6</v>
      </c>
      <c r="O212" s="24">
        <f t="shared" si="42"/>
        <v>51075.6</v>
      </c>
    </row>
    <row r="213" spans="1:15" ht="51.75" customHeight="1" x14ac:dyDescent="0.2">
      <c r="A213" s="1">
        <v>181</v>
      </c>
      <c r="B213" s="16" t="s">
        <v>25</v>
      </c>
      <c r="C213" s="16" t="s">
        <v>59</v>
      </c>
      <c r="D213" s="16" t="s">
        <v>30</v>
      </c>
      <c r="E213" s="16" t="s">
        <v>137</v>
      </c>
      <c r="F213" s="16" t="s">
        <v>102</v>
      </c>
      <c r="G213" s="16" t="s">
        <v>26</v>
      </c>
      <c r="H213" s="16" t="s">
        <v>27</v>
      </c>
      <c r="I213" s="16" t="s">
        <v>166</v>
      </c>
      <c r="J213" s="3" t="s">
        <v>101</v>
      </c>
      <c r="K213" s="24">
        <f t="shared" ref="K213:O213" si="43">K214</f>
        <v>53179.4</v>
      </c>
      <c r="L213" s="24">
        <f t="shared" si="43"/>
        <v>0</v>
      </c>
      <c r="M213" s="24">
        <f t="shared" si="43"/>
        <v>0</v>
      </c>
      <c r="N213" s="24">
        <f t="shared" si="43"/>
        <v>32678.3</v>
      </c>
      <c r="O213" s="24">
        <f t="shared" si="43"/>
        <v>32678.3</v>
      </c>
    </row>
    <row r="214" spans="1:15" ht="54" customHeight="1" x14ac:dyDescent="0.2">
      <c r="A214" s="1">
        <v>182</v>
      </c>
      <c r="B214" s="11" t="s">
        <v>17</v>
      </c>
      <c r="C214" s="11" t="s">
        <v>59</v>
      </c>
      <c r="D214" s="11" t="s">
        <v>30</v>
      </c>
      <c r="E214" s="11" t="s">
        <v>137</v>
      </c>
      <c r="F214" s="11" t="s">
        <v>102</v>
      </c>
      <c r="G214" s="11" t="s">
        <v>45</v>
      </c>
      <c r="H214" s="11" t="s">
        <v>27</v>
      </c>
      <c r="I214" s="11" t="s">
        <v>166</v>
      </c>
      <c r="J214" s="2" t="s">
        <v>103</v>
      </c>
      <c r="K214" s="23">
        <v>53179.4</v>
      </c>
      <c r="L214" s="25"/>
      <c r="M214" s="25"/>
      <c r="N214" s="23">
        <v>32678.3</v>
      </c>
      <c r="O214" s="23">
        <v>32678.3</v>
      </c>
    </row>
    <row r="215" spans="1:15" ht="54" customHeight="1" x14ac:dyDescent="0.2">
      <c r="A215" s="1">
        <v>183</v>
      </c>
      <c r="B215" s="16" t="s">
        <v>17</v>
      </c>
      <c r="C215" s="16" t="s">
        <v>59</v>
      </c>
      <c r="D215" s="16" t="s">
        <v>30</v>
      </c>
      <c r="E215" s="16" t="s">
        <v>257</v>
      </c>
      <c r="F215" s="16" t="s">
        <v>258</v>
      </c>
      <c r="G215" s="16" t="s">
        <v>26</v>
      </c>
      <c r="H215" s="16" t="s">
        <v>27</v>
      </c>
      <c r="I215" s="16" t="s">
        <v>166</v>
      </c>
      <c r="J215" s="3" t="s">
        <v>260</v>
      </c>
      <c r="K215" s="24">
        <f>K216</f>
        <v>5429.3</v>
      </c>
      <c r="L215" s="24">
        <f t="shared" ref="L215:O215" si="44">L216</f>
        <v>0</v>
      </c>
      <c r="M215" s="24">
        <f t="shared" si="44"/>
        <v>0</v>
      </c>
      <c r="N215" s="24">
        <f t="shared" si="44"/>
        <v>18397.3</v>
      </c>
      <c r="O215" s="24">
        <f t="shared" si="44"/>
        <v>18397.3</v>
      </c>
    </row>
    <row r="216" spans="1:15" ht="54" customHeight="1" x14ac:dyDescent="0.2">
      <c r="A216" s="1">
        <v>184</v>
      </c>
      <c r="B216" s="11" t="s">
        <v>17</v>
      </c>
      <c r="C216" s="11" t="s">
        <v>59</v>
      </c>
      <c r="D216" s="11" t="s">
        <v>30</v>
      </c>
      <c r="E216" s="11" t="s">
        <v>257</v>
      </c>
      <c r="F216" s="11" t="s">
        <v>258</v>
      </c>
      <c r="G216" s="11" t="s">
        <v>45</v>
      </c>
      <c r="H216" s="11" t="s">
        <v>27</v>
      </c>
      <c r="I216" s="11" t="s">
        <v>166</v>
      </c>
      <c r="J216" s="52" t="s">
        <v>259</v>
      </c>
      <c r="K216" s="23">
        <v>5429.3</v>
      </c>
      <c r="L216" s="25"/>
      <c r="M216" s="25"/>
      <c r="N216" s="23">
        <v>18397.3</v>
      </c>
      <c r="O216" s="23">
        <v>18397.3</v>
      </c>
    </row>
    <row r="217" spans="1:15" ht="32.25" customHeight="1" x14ac:dyDescent="0.2">
      <c r="A217" s="1">
        <v>185</v>
      </c>
      <c r="B217" s="16" t="s">
        <v>17</v>
      </c>
      <c r="C217" s="16" t="s">
        <v>59</v>
      </c>
      <c r="D217" s="16" t="s">
        <v>30</v>
      </c>
      <c r="E217" s="16" t="s">
        <v>257</v>
      </c>
      <c r="F217" s="16" t="s">
        <v>174</v>
      </c>
      <c r="G217" s="16" t="s">
        <v>26</v>
      </c>
      <c r="H217" s="16" t="s">
        <v>27</v>
      </c>
      <c r="I217" s="16" t="s">
        <v>166</v>
      </c>
      <c r="J217" s="70" t="s">
        <v>286</v>
      </c>
      <c r="K217" s="24">
        <f>K218</f>
        <v>100</v>
      </c>
      <c r="L217" s="24">
        <f t="shared" ref="L217:O217" si="45">L218</f>
        <v>0</v>
      </c>
      <c r="M217" s="24">
        <f t="shared" si="45"/>
        <v>0</v>
      </c>
      <c r="N217" s="24">
        <f t="shared" si="45"/>
        <v>0</v>
      </c>
      <c r="O217" s="24">
        <f t="shared" si="45"/>
        <v>0</v>
      </c>
    </row>
    <row r="218" spans="1:15" ht="35.25" customHeight="1" x14ac:dyDescent="0.2">
      <c r="A218" s="1">
        <v>186</v>
      </c>
      <c r="B218" s="11" t="s">
        <v>17</v>
      </c>
      <c r="C218" s="11" t="s">
        <v>59</v>
      </c>
      <c r="D218" s="11" t="s">
        <v>30</v>
      </c>
      <c r="E218" s="11" t="s">
        <v>257</v>
      </c>
      <c r="F218" s="11" t="s">
        <v>174</v>
      </c>
      <c r="G218" s="11" t="s">
        <v>45</v>
      </c>
      <c r="H218" s="11" t="s">
        <v>27</v>
      </c>
      <c r="I218" s="11" t="s">
        <v>166</v>
      </c>
      <c r="J218" s="72" t="s">
        <v>285</v>
      </c>
      <c r="K218" s="23">
        <v>100</v>
      </c>
      <c r="L218" s="25"/>
      <c r="M218" s="25"/>
      <c r="N218" s="23">
        <v>0</v>
      </c>
      <c r="O218" s="23">
        <v>0</v>
      </c>
    </row>
    <row r="219" spans="1:15" ht="28.5" customHeight="1" x14ac:dyDescent="0.2">
      <c r="A219" s="1">
        <v>187</v>
      </c>
      <c r="B219" s="16" t="s">
        <v>17</v>
      </c>
      <c r="C219" s="16" t="s">
        <v>59</v>
      </c>
      <c r="D219" s="16" t="s">
        <v>30</v>
      </c>
      <c r="E219" s="16" t="s">
        <v>244</v>
      </c>
      <c r="F219" s="16" t="s">
        <v>60</v>
      </c>
      <c r="G219" s="16" t="s">
        <v>26</v>
      </c>
      <c r="H219" s="16" t="s">
        <v>27</v>
      </c>
      <c r="I219" s="16" t="s">
        <v>166</v>
      </c>
      <c r="J219" s="70" t="s">
        <v>245</v>
      </c>
      <c r="K219" s="24">
        <f>K220</f>
        <v>1620.7</v>
      </c>
      <c r="L219" s="24">
        <f t="shared" ref="L219:O219" si="46">L220</f>
        <v>0</v>
      </c>
      <c r="M219" s="24">
        <f t="shared" si="46"/>
        <v>0</v>
      </c>
      <c r="N219" s="24">
        <f t="shared" si="46"/>
        <v>0</v>
      </c>
      <c r="O219" s="24">
        <f t="shared" si="46"/>
        <v>0</v>
      </c>
    </row>
    <row r="220" spans="1:15" ht="35.25" customHeight="1" x14ac:dyDescent="0.2">
      <c r="A220" s="1">
        <v>188</v>
      </c>
      <c r="B220" s="11" t="s">
        <v>17</v>
      </c>
      <c r="C220" s="11" t="s">
        <v>59</v>
      </c>
      <c r="D220" s="11" t="s">
        <v>30</v>
      </c>
      <c r="E220" s="11" t="s">
        <v>244</v>
      </c>
      <c r="F220" s="11" t="s">
        <v>60</v>
      </c>
      <c r="G220" s="11" t="s">
        <v>45</v>
      </c>
      <c r="H220" s="11" t="s">
        <v>27</v>
      </c>
      <c r="I220" s="11" t="s">
        <v>166</v>
      </c>
      <c r="J220" s="72" t="s">
        <v>246</v>
      </c>
      <c r="K220" s="23">
        <f>K223+K221+K222</f>
        <v>1620.7</v>
      </c>
      <c r="L220" s="23">
        <f t="shared" ref="L220:O220" si="47">L223+L221+L222</f>
        <v>0</v>
      </c>
      <c r="M220" s="23">
        <f t="shared" si="47"/>
        <v>0</v>
      </c>
      <c r="N220" s="23">
        <f t="shared" si="47"/>
        <v>0</v>
      </c>
      <c r="O220" s="23">
        <f t="shared" si="47"/>
        <v>0</v>
      </c>
    </row>
    <row r="221" spans="1:15" ht="112.5" customHeight="1" x14ac:dyDescent="0.2">
      <c r="A221" s="1">
        <v>189</v>
      </c>
      <c r="B221" s="11" t="s">
        <v>17</v>
      </c>
      <c r="C221" s="11" t="s">
        <v>59</v>
      </c>
      <c r="D221" s="11" t="s">
        <v>30</v>
      </c>
      <c r="E221" s="11" t="s">
        <v>244</v>
      </c>
      <c r="F221" s="11" t="s">
        <v>60</v>
      </c>
      <c r="G221" s="11" t="s">
        <v>45</v>
      </c>
      <c r="H221" s="11" t="s">
        <v>303</v>
      </c>
      <c r="I221" s="11" t="s">
        <v>166</v>
      </c>
      <c r="J221" s="95" t="s">
        <v>304</v>
      </c>
      <c r="K221" s="23">
        <v>329.2</v>
      </c>
      <c r="L221" s="23"/>
      <c r="M221" s="23"/>
      <c r="N221" s="23">
        <v>0</v>
      </c>
      <c r="O221" s="23">
        <v>0</v>
      </c>
    </row>
    <row r="222" spans="1:15" ht="196.5" customHeight="1" x14ac:dyDescent="0.2">
      <c r="A222" s="1">
        <v>190</v>
      </c>
      <c r="B222" s="11" t="s">
        <v>17</v>
      </c>
      <c r="C222" s="11" t="s">
        <v>59</v>
      </c>
      <c r="D222" s="11" t="s">
        <v>30</v>
      </c>
      <c r="E222" s="11" t="s">
        <v>244</v>
      </c>
      <c r="F222" s="11" t="s">
        <v>60</v>
      </c>
      <c r="G222" s="11" t="s">
        <v>45</v>
      </c>
      <c r="H222" s="11" t="s">
        <v>312</v>
      </c>
      <c r="I222" s="11" t="s">
        <v>166</v>
      </c>
      <c r="J222" s="93" t="s">
        <v>313</v>
      </c>
      <c r="K222" s="23">
        <v>173.8</v>
      </c>
      <c r="L222" s="23"/>
      <c r="M222" s="23"/>
      <c r="N222" s="23">
        <v>0</v>
      </c>
      <c r="O222" s="23">
        <v>0</v>
      </c>
    </row>
    <row r="223" spans="1:15" ht="79.5" customHeight="1" x14ac:dyDescent="0.2">
      <c r="A223" s="1">
        <v>191</v>
      </c>
      <c r="B223" s="11" t="s">
        <v>17</v>
      </c>
      <c r="C223" s="11" t="s">
        <v>59</v>
      </c>
      <c r="D223" s="11" t="s">
        <v>30</v>
      </c>
      <c r="E223" s="11" t="s">
        <v>244</v>
      </c>
      <c r="F223" s="11" t="s">
        <v>60</v>
      </c>
      <c r="G223" s="11" t="s">
        <v>45</v>
      </c>
      <c r="H223" s="11" t="s">
        <v>287</v>
      </c>
      <c r="I223" s="11" t="s">
        <v>166</v>
      </c>
      <c r="J223" s="80" t="s">
        <v>288</v>
      </c>
      <c r="K223" s="23">
        <v>1117.7</v>
      </c>
      <c r="L223" s="25"/>
      <c r="M223" s="25"/>
      <c r="N223" s="23">
        <v>0</v>
      </c>
      <c r="O223" s="23">
        <v>0</v>
      </c>
    </row>
    <row r="224" spans="1:15" ht="18" customHeight="1" x14ac:dyDescent="0.2">
      <c r="A224" s="1">
        <v>192</v>
      </c>
      <c r="B224" s="16" t="s">
        <v>25</v>
      </c>
      <c r="C224" s="16" t="s">
        <v>59</v>
      </c>
      <c r="D224" s="16" t="s">
        <v>48</v>
      </c>
      <c r="E224" s="16" t="s">
        <v>26</v>
      </c>
      <c r="F224" s="16" t="s">
        <v>25</v>
      </c>
      <c r="G224" s="16" t="s">
        <v>26</v>
      </c>
      <c r="H224" s="16" t="s">
        <v>27</v>
      </c>
      <c r="I224" s="16" t="s">
        <v>25</v>
      </c>
      <c r="J224" s="32" t="s">
        <v>97</v>
      </c>
      <c r="K224" s="24">
        <f t="shared" ref="K224:O225" si="48">K225</f>
        <v>0</v>
      </c>
      <c r="L224" s="24">
        <f t="shared" si="48"/>
        <v>0</v>
      </c>
      <c r="M224" s="24">
        <f t="shared" si="48"/>
        <v>0</v>
      </c>
      <c r="N224" s="24">
        <f t="shared" si="48"/>
        <v>31284.400000000001</v>
      </c>
      <c r="O224" s="24">
        <f t="shared" si="48"/>
        <v>36214.800000000003</v>
      </c>
    </row>
    <row r="225" spans="1:15" ht="27.75" customHeight="1" x14ac:dyDescent="0.2">
      <c r="A225" s="1">
        <v>193</v>
      </c>
      <c r="B225" s="11" t="s">
        <v>17</v>
      </c>
      <c r="C225" s="11" t="s">
        <v>59</v>
      </c>
      <c r="D225" s="11" t="s">
        <v>48</v>
      </c>
      <c r="E225" s="11" t="s">
        <v>45</v>
      </c>
      <c r="F225" s="11" t="s">
        <v>25</v>
      </c>
      <c r="G225" s="11" t="s">
        <v>45</v>
      </c>
      <c r="H225" s="11" t="s">
        <v>27</v>
      </c>
      <c r="I225" s="11" t="s">
        <v>166</v>
      </c>
      <c r="J225" s="2" t="s">
        <v>98</v>
      </c>
      <c r="K225" s="23">
        <f>K226</f>
        <v>0</v>
      </c>
      <c r="L225" s="23">
        <f t="shared" si="48"/>
        <v>0</v>
      </c>
      <c r="M225" s="23">
        <f t="shared" si="48"/>
        <v>0</v>
      </c>
      <c r="N225" s="23">
        <f t="shared" si="48"/>
        <v>31284.400000000001</v>
      </c>
      <c r="O225" s="23">
        <f t="shared" si="48"/>
        <v>36214.800000000003</v>
      </c>
    </row>
    <row r="226" spans="1:15" ht="27.75" customHeight="1" x14ac:dyDescent="0.2">
      <c r="A226" s="1">
        <v>194</v>
      </c>
      <c r="B226" s="11" t="s">
        <v>17</v>
      </c>
      <c r="C226" s="11" t="s">
        <v>59</v>
      </c>
      <c r="D226" s="11" t="s">
        <v>48</v>
      </c>
      <c r="E226" s="11" t="s">
        <v>45</v>
      </c>
      <c r="F226" s="11" t="s">
        <v>51</v>
      </c>
      <c r="G226" s="11" t="s">
        <v>45</v>
      </c>
      <c r="H226" s="11" t="s">
        <v>27</v>
      </c>
      <c r="I226" s="11" t="s">
        <v>166</v>
      </c>
      <c r="J226" s="18" t="s">
        <v>98</v>
      </c>
      <c r="K226" s="23">
        <v>0</v>
      </c>
      <c r="L226" s="25"/>
      <c r="M226" s="25"/>
      <c r="N226" s="25">
        <v>31284.400000000001</v>
      </c>
      <c r="O226" s="25">
        <v>36214.800000000003</v>
      </c>
    </row>
    <row r="227" spans="1:15" ht="66.75" customHeight="1" x14ac:dyDescent="0.2">
      <c r="A227" s="1">
        <v>195</v>
      </c>
      <c r="B227" s="16" t="s">
        <v>17</v>
      </c>
      <c r="C227" s="16" t="s">
        <v>59</v>
      </c>
      <c r="D227" s="16" t="s">
        <v>251</v>
      </c>
      <c r="E227" s="16" t="s">
        <v>26</v>
      </c>
      <c r="F227" s="16" t="s">
        <v>25</v>
      </c>
      <c r="G227" s="16" t="s">
        <v>45</v>
      </c>
      <c r="H227" s="16" t="s">
        <v>27</v>
      </c>
      <c r="I227" s="16" t="s">
        <v>166</v>
      </c>
      <c r="J227" s="68" t="s">
        <v>253</v>
      </c>
      <c r="K227" s="24">
        <f>K228+K231</f>
        <v>662.5</v>
      </c>
      <c r="L227" s="24">
        <f t="shared" ref="L227:O227" si="49">L228+L231</f>
        <v>0</v>
      </c>
      <c r="M227" s="24">
        <f t="shared" si="49"/>
        <v>0</v>
      </c>
      <c r="N227" s="24">
        <f t="shared" si="49"/>
        <v>0</v>
      </c>
      <c r="O227" s="24">
        <f t="shared" si="49"/>
        <v>0</v>
      </c>
    </row>
    <row r="228" spans="1:15" ht="30" customHeight="1" x14ac:dyDescent="0.2">
      <c r="A228" s="1">
        <v>196</v>
      </c>
      <c r="B228" s="11" t="s">
        <v>25</v>
      </c>
      <c r="C228" s="11" t="s">
        <v>59</v>
      </c>
      <c r="D228" s="11" t="s">
        <v>251</v>
      </c>
      <c r="E228" s="11" t="s">
        <v>45</v>
      </c>
      <c r="F228" s="11" t="s">
        <v>25</v>
      </c>
      <c r="G228" s="11" t="s">
        <v>45</v>
      </c>
      <c r="H228" s="11" t="s">
        <v>27</v>
      </c>
      <c r="I228" s="11" t="s">
        <v>166</v>
      </c>
      <c r="J228" s="98" t="s">
        <v>254</v>
      </c>
      <c r="K228" s="23">
        <f>K229+K230</f>
        <v>653.1</v>
      </c>
      <c r="L228" s="23">
        <f t="shared" ref="L228:O228" si="50">L229+L230</f>
        <v>0</v>
      </c>
      <c r="M228" s="23">
        <f t="shared" si="50"/>
        <v>0</v>
      </c>
      <c r="N228" s="23">
        <f t="shared" si="50"/>
        <v>0</v>
      </c>
      <c r="O228" s="23">
        <f t="shared" si="50"/>
        <v>0</v>
      </c>
    </row>
    <row r="229" spans="1:15" ht="26.25" customHeight="1" x14ac:dyDescent="0.2">
      <c r="A229" s="1">
        <v>197</v>
      </c>
      <c r="B229" s="11" t="s">
        <v>321</v>
      </c>
      <c r="C229" s="11" t="s">
        <v>59</v>
      </c>
      <c r="D229" s="11" t="s">
        <v>251</v>
      </c>
      <c r="E229" s="11" t="s">
        <v>45</v>
      </c>
      <c r="F229" s="11" t="s">
        <v>31</v>
      </c>
      <c r="G229" s="11" t="s">
        <v>45</v>
      </c>
      <c r="H229" s="11" t="s">
        <v>27</v>
      </c>
      <c r="I229" s="11" t="s">
        <v>166</v>
      </c>
      <c r="J229" s="98" t="s">
        <v>370</v>
      </c>
      <c r="K229" s="23">
        <v>572.4</v>
      </c>
      <c r="L229" s="23"/>
      <c r="M229" s="23"/>
      <c r="N229" s="23">
        <v>0</v>
      </c>
      <c r="O229" s="23">
        <v>0</v>
      </c>
    </row>
    <row r="230" spans="1:15" ht="30.75" customHeight="1" x14ac:dyDescent="0.2">
      <c r="A230" s="1">
        <v>198</v>
      </c>
      <c r="B230" s="11" t="s">
        <v>55</v>
      </c>
      <c r="C230" s="11" t="s">
        <v>59</v>
      </c>
      <c r="D230" s="11" t="s">
        <v>251</v>
      </c>
      <c r="E230" s="11" t="s">
        <v>45</v>
      </c>
      <c r="F230" s="11" t="s">
        <v>51</v>
      </c>
      <c r="G230" s="11" t="s">
        <v>45</v>
      </c>
      <c r="H230" s="11" t="s">
        <v>27</v>
      </c>
      <c r="I230" s="11" t="s">
        <v>166</v>
      </c>
      <c r="J230" s="77" t="s">
        <v>247</v>
      </c>
      <c r="K230" s="23">
        <v>80.7</v>
      </c>
      <c r="L230" s="25"/>
      <c r="M230" s="25"/>
      <c r="N230" s="25">
        <v>0</v>
      </c>
      <c r="O230" s="25">
        <v>0</v>
      </c>
    </row>
    <row r="231" spans="1:15" ht="56.25" customHeight="1" x14ac:dyDescent="0.2">
      <c r="A231" s="1">
        <v>199</v>
      </c>
      <c r="B231" s="11" t="s">
        <v>17</v>
      </c>
      <c r="C231" s="11" t="s">
        <v>59</v>
      </c>
      <c r="D231" s="11" t="s">
        <v>251</v>
      </c>
      <c r="E231" s="11" t="s">
        <v>127</v>
      </c>
      <c r="F231" s="11" t="s">
        <v>135</v>
      </c>
      <c r="G231" s="11" t="s">
        <v>45</v>
      </c>
      <c r="H231" s="11" t="s">
        <v>27</v>
      </c>
      <c r="I231" s="11" t="s">
        <v>166</v>
      </c>
      <c r="J231" s="77" t="s">
        <v>248</v>
      </c>
      <c r="K231" s="23">
        <v>9.4</v>
      </c>
      <c r="L231" s="25"/>
      <c r="M231" s="25"/>
      <c r="N231" s="25">
        <v>0</v>
      </c>
      <c r="O231" s="25">
        <v>0</v>
      </c>
    </row>
    <row r="232" spans="1:15" ht="27.75" customHeight="1" x14ac:dyDescent="0.2">
      <c r="A232" s="1">
        <v>200</v>
      </c>
      <c r="B232" s="16" t="s">
        <v>17</v>
      </c>
      <c r="C232" s="16" t="s">
        <v>59</v>
      </c>
      <c r="D232" s="16" t="s">
        <v>187</v>
      </c>
      <c r="E232" s="16" t="s">
        <v>26</v>
      </c>
      <c r="F232" s="16" t="s">
        <v>25</v>
      </c>
      <c r="G232" s="16" t="s">
        <v>45</v>
      </c>
      <c r="H232" s="16" t="s">
        <v>27</v>
      </c>
      <c r="I232" s="16" t="s">
        <v>166</v>
      </c>
      <c r="J232" s="74" t="s">
        <v>255</v>
      </c>
      <c r="K232" s="24">
        <f>K233+K234</f>
        <v>-4452.6000000000004</v>
      </c>
      <c r="L232" s="24">
        <f t="shared" ref="L232:O232" si="51">L233+L234</f>
        <v>0</v>
      </c>
      <c r="M232" s="24">
        <f t="shared" si="51"/>
        <v>0</v>
      </c>
      <c r="N232" s="24">
        <f t="shared" si="51"/>
        <v>0</v>
      </c>
      <c r="O232" s="24">
        <f t="shared" si="51"/>
        <v>0</v>
      </c>
    </row>
    <row r="233" spans="1:15" ht="47.25" customHeight="1" x14ac:dyDescent="0.2">
      <c r="A233" s="1">
        <v>201</v>
      </c>
      <c r="B233" s="11" t="s">
        <v>17</v>
      </c>
      <c r="C233" s="11" t="s">
        <v>59</v>
      </c>
      <c r="D233" s="11" t="s">
        <v>187</v>
      </c>
      <c r="E233" s="11" t="s">
        <v>127</v>
      </c>
      <c r="F233" s="11" t="s">
        <v>135</v>
      </c>
      <c r="G233" s="11" t="s">
        <v>45</v>
      </c>
      <c r="H233" s="11" t="s">
        <v>27</v>
      </c>
      <c r="I233" s="11" t="s">
        <v>166</v>
      </c>
      <c r="J233" s="77" t="s">
        <v>249</v>
      </c>
      <c r="K233" s="23">
        <v>-31.8</v>
      </c>
      <c r="L233" s="25"/>
      <c r="M233" s="25"/>
      <c r="N233" s="25">
        <v>0</v>
      </c>
      <c r="O233" s="25">
        <v>0</v>
      </c>
    </row>
    <row r="234" spans="1:15" ht="41.25" customHeight="1" x14ac:dyDescent="0.2">
      <c r="A234" s="1">
        <v>202</v>
      </c>
      <c r="B234" s="11" t="s">
        <v>17</v>
      </c>
      <c r="C234" s="11" t="s">
        <v>59</v>
      </c>
      <c r="D234" s="11" t="s">
        <v>187</v>
      </c>
      <c r="E234" s="11" t="s">
        <v>252</v>
      </c>
      <c r="F234" s="11" t="s">
        <v>31</v>
      </c>
      <c r="G234" s="11" t="s">
        <v>45</v>
      </c>
      <c r="H234" s="11" t="s">
        <v>27</v>
      </c>
      <c r="I234" s="11" t="s">
        <v>166</v>
      </c>
      <c r="J234" s="77" t="s">
        <v>250</v>
      </c>
      <c r="K234" s="23">
        <v>-4420.8</v>
      </c>
      <c r="L234" s="25"/>
      <c r="M234" s="25"/>
      <c r="N234" s="25">
        <v>0</v>
      </c>
      <c r="O234" s="25">
        <v>0</v>
      </c>
    </row>
    <row r="235" spans="1:15" ht="15.75" customHeight="1" x14ac:dyDescent="0.2">
      <c r="A235" s="111" t="s">
        <v>314</v>
      </c>
      <c r="B235" s="112"/>
      <c r="C235" s="112"/>
      <c r="D235" s="112"/>
      <c r="E235" s="112"/>
      <c r="F235" s="112"/>
      <c r="G235" s="112"/>
      <c r="H235" s="112"/>
      <c r="I235" s="112"/>
      <c r="J235" s="113"/>
      <c r="K235" s="84">
        <f>K33+K128</f>
        <v>939394.5</v>
      </c>
      <c r="L235" s="84" t="e">
        <f>L33+L128</f>
        <v>#REF!</v>
      </c>
      <c r="M235" s="84" t="e">
        <f>M33+M128</f>
        <v>#REF!</v>
      </c>
      <c r="N235" s="84">
        <f>N33+N128</f>
        <v>798048.89999999991</v>
      </c>
      <c r="O235" s="84">
        <f>O33+O128</f>
        <v>804001.70000000007</v>
      </c>
    </row>
    <row r="236" spans="1:15" ht="90.75" customHeight="1" x14ac:dyDescent="0.25">
      <c r="A236" s="10"/>
      <c r="B236" s="7"/>
      <c r="C236" s="7"/>
      <c r="D236" s="7"/>
      <c r="E236" s="7"/>
      <c r="F236" s="7"/>
      <c r="G236" s="7"/>
      <c r="H236" s="7"/>
      <c r="I236" s="7"/>
      <c r="J236" s="73"/>
    </row>
    <row r="237" spans="1:15" ht="33" customHeight="1" x14ac:dyDescent="0.2">
      <c r="A237" s="10"/>
      <c r="J237" s="9"/>
    </row>
    <row r="238" spans="1:15" ht="31.5" customHeight="1" x14ac:dyDescent="0.2">
      <c r="A238" s="10"/>
    </row>
    <row r="239" spans="1:15" ht="23.25" customHeight="1" x14ac:dyDescent="0.2">
      <c r="A239" s="10"/>
    </row>
    <row r="240" spans="1:15" ht="39.75" customHeight="1" x14ac:dyDescent="0.2">
      <c r="A240" s="10"/>
    </row>
    <row r="241" spans="1:1" ht="52.5" customHeight="1" x14ac:dyDescent="0.2">
      <c r="A241" s="10"/>
    </row>
    <row r="242" spans="1:1" ht="60" customHeight="1" x14ac:dyDescent="0.2">
      <c r="A242" s="8"/>
    </row>
    <row r="243" spans="1:1" ht="59.25" customHeight="1" x14ac:dyDescent="0.2">
      <c r="A243" s="7"/>
    </row>
    <row r="244" spans="1:1" ht="126.75" customHeight="1" x14ac:dyDescent="0.2">
      <c r="A244" s="7"/>
    </row>
    <row r="245" spans="1:1" ht="115.5" customHeight="1" x14ac:dyDescent="0.2">
      <c r="A245" s="7"/>
    </row>
    <row r="246" spans="1:1" ht="135.75" customHeight="1" x14ac:dyDescent="0.2"/>
    <row r="247" spans="1:1" ht="179.25" customHeight="1" x14ac:dyDescent="0.2"/>
    <row r="248" spans="1:1" ht="108.75" customHeight="1" x14ac:dyDescent="0.2"/>
    <row r="249" spans="1:1" ht="91.5" customHeight="1" x14ac:dyDescent="0.2"/>
    <row r="250" spans="1:1" ht="85.5" customHeight="1" x14ac:dyDescent="0.2"/>
    <row r="251" spans="1:1" ht="54.75" customHeight="1" x14ac:dyDescent="0.2"/>
    <row r="252" spans="1:1" ht="67.5" customHeight="1" x14ac:dyDescent="0.2"/>
    <row r="253" spans="1:1" ht="51" customHeight="1" x14ac:dyDescent="0.2"/>
    <row r="254" spans="1:1" ht="106.5" customHeight="1" x14ac:dyDescent="0.2"/>
    <row r="255" spans="1:1" ht="82.5" customHeight="1" x14ac:dyDescent="0.2"/>
    <row r="256" spans="1:1" ht="90.75" customHeight="1" x14ac:dyDescent="0.2"/>
    <row r="257" ht="54" customHeight="1" x14ac:dyDescent="0.2"/>
    <row r="258" ht="48.75" customHeight="1" x14ac:dyDescent="0.2"/>
    <row r="259" ht="30" customHeight="1" x14ac:dyDescent="0.2"/>
    <row r="260" ht="34.5" customHeight="1" x14ac:dyDescent="0.2"/>
    <row r="261" ht="34.5" customHeight="1" x14ac:dyDescent="0.2"/>
    <row r="262" ht="36" customHeight="1" x14ac:dyDescent="0.2"/>
    <row r="265" ht="70.5" customHeight="1" x14ac:dyDescent="0.2"/>
    <row r="266" ht="90" customHeight="1" x14ac:dyDescent="0.2"/>
    <row r="268" ht="54.75" customHeight="1" x14ac:dyDescent="0.2"/>
    <row r="269" ht="80.25" customHeight="1" x14ac:dyDescent="0.2"/>
    <row r="270" ht="126.75" customHeight="1" x14ac:dyDescent="0.2"/>
    <row r="271" ht="144.75" customHeight="1" x14ac:dyDescent="0.2"/>
    <row r="272" ht="144.75" customHeight="1" x14ac:dyDescent="0.2"/>
    <row r="273" ht="47.25" customHeight="1" x14ac:dyDescent="0.2"/>
    <row r="276" ht="58.5" customHeight="1" x14ac:dyDescent="0.2"/>
    <row r="277" ht="45.75" customHeight="1" x14ac:dyDescent="0.2"/>
    <row r="280" ht="44.25" customHeight="1" x14ac:dyDescent="0.2"/>
    <row r="281" ht="39.75" customHeight="1" x14ac:dyDescent="0.2"/>
    <row r="282" ht="42" customHeight="1" x14ac:dyDescent="0.2"/>
    <row r="283" ht="45" customHeight="1" x14ac:dyDescent="0.2"/>
    <row r="285" ht="41.25" customHeight="1" x14ac:dyDescent="0.2"/>
    <row r="286" ht="28.5" customHeight="1" x14ac:dyDescent="0.2"/>
    <row r="287" ht="143.25" customHeight="1" x14ac:dyDescent="0.2"/>
    <row r="288" ht="118.5" customHeight="1" x14ac:dyDescent="0.2"/>
    <row r="289" ht="117.75" customHeight="1" x14ac:dyDescent="0.2"/>
    <row r="290" ht="142.5" customHeight="1" x14ac:dyDescent="0.2"/>
    <row r="291" ht="185.25" customHeight="1" x14ac:dyDescent="0.2"/>
    <row r="292" ht="91.5" customHeight="1" x14ac:dyDescent="0.2"/>
    <row r="293" ht="78.75" customHeight="1" x14ac:dyDescent="0.2"/>
    <row r="294" ht="72.75" customHeight="1" x14ac:dyDescent="0.2"/>
    <row r="295" ht="102.75" customHeight="1" x14ac:dyDescent="0.2"/>
    <row r="296" ht="81.75" customHeight="1" x14ac:dyDescent="0.2"/>
    <row r="297" ht="135" customHeight="1" x14ac:dyDescent="0.2"/>
    <row r="298" ht="68.25" customHeight="1" x14ac:dyDescent="0.2"/>
    <row r="299" ht="89.25" customHeight="1" x14ac:dyDescent="0.2"/>
    <row r="300" ht="119.25" customHeight="1" x14ac:dyDescent="0.2"/>
    <row r="301" ht="147" customHeight="1" x14ac:dyDescent="0.2"/>
    <row r="302" ht="78.75" customHeight="1" x14ac:dyDescent="0.2"/>
    <row r="303" ht="99" customHeight="1" x14ac:dyDescent="0.2"/>
    <row r="305" ht="74.25" customHeight="1" x14ac:dyDescent="0.2"/>
    <row r="307" ht="89.25" customHeight="1" x14ac:dyDescent="0.2"/>
    <row r="308" ht="81" customHeight="1" x14ac:dyDescent="0.2"/>
    <row r="309" ht="69" customHeight="1" x14ac:dyDescent="0.2"/>
    <row r="310" ht="83.25" customHeight="1" x14ac:dyDescent="0.2"/>
    <row r="311" ht="129" customHeight="1" x14ac:dyDescent="0.2"/>
    <row r="312" ht="104.25" customHeight="1" x14ac:dyDescent="0.2"/>
    <row r="313" ht="52.5" customHeight="1" x14ac:dyDescent="0.2"/>
    <row r="314" ht="59.25" customHeight="1" x14ac:dyDescent="0.2"/>
    <row r="315" ht="64.5" customHeight="1" x14ac:dyDescent="0.2"/>
    <row r="316" ht="69" customHeight="1" x14ac:dyDescent="0.2"/>
    <row r="317" ht="55.5" customHeight="1" x14ac:dyDescent="0.2"/>
    <row r="318" ht="218.25" customHeight="1" x14ac:dyDescent="0.2"/>
    <row r="319" ht="24.75" customHeight="1" x14ac:dyDescent="0.2"/>
    <row r="323" ht="25.5" customHeight="1" x14ac:dyDescent="0.2"/>
    <row r="324" ht="18" customHeight="1" x14ac:dyDescent="0.2"/>
    <row r="325" ht="26.25" customHeight="1" x14ac:dyDescent="0.2"/>
    <row r="326" ht="26.25" customHeight="1" x14ac:dyDescent="0.2"/>
    <row r="327" ht="28.5" customHeight="1" x14ac:dyDescent="0.2"/>
    <row r="328" ht="28.5" customHeight="1" x14ac:dyDescent="0.2"/>
    <row r="329" ht="39.75" customHeight="1" x14ac:dyDescent="0.2"/>
    <row r="330" ht="43.5" customHeight="1" x14ac:dyDescent="0.2"/>
    <row r="331" ht="27.75" customHeight="1" x14ac:dyDescent="0.2"/>
    <row r="332" ht="19.5" customHeight="1" x14ac:dyDescent="0.2"/>
    <row r="333" ht="63.75" customHeight="1" x14ac:dyDescent="0.2"/>
    <row r="334" ht="90" customHeight="1" x14ac:dyDescent="0.2"/>
    <row r="335" ht="19.5" customHeight="1" x14ac:dyDescent="0.2"/>
    <row r="336" ht="18" customHeight="1" x14ac:dyDescent="0.2"/>
    <row r="337" ht="26.25" customHeight="1" x14ac:dyDescent="0.2"/>
    <row r="338" ht="20.25" customHeight="1" x14ac:dyDescent="0.2"/>
    <row r="339" ht="72.75" customHeight="1" x14ac:dyDescent="0.2"/>
    <row r="340" ht="14.25" customHeight="1" x14ac:dyDescent="0.2"/>
    <row r="341" ht="27.75" customHeight="1" x14ac:dyDescent="0.2"/>
    <row r="342" ht="41.25" customHeight="1" x14ac:dyDescent="0.2"/>
    <row r="343" ht="18.75" customHeight="1" x14ac:dyDescent="0.2"/>
    <row r="344" ht="24" customHeight="1" x14ac:dyDescent="0.2"/>
    <row r="345" ht="19.5" customHeight="1" x14ac:dyDescent="0.2"/>
    <row r="346" ht="123.75" customHeight="1" x14ac:dyDescent="0.2"/>
    <row r="347" ht="120.75" customHeight="1" x14ac:dyDescent="0.2"/>
    <row r="348" ht="91.5" customHeight="1" x14ac:dyDescent="0.2"/>
    <row r="351" ht="210.75" customHeight="1" x14ac:dyDescent="0.2"/>
    <row r="354" ht="67.5" customHeight="1" x14ac:dyDescent="0.2"/>
    <row r="356" ht="19.5" customHeight="1" x14ac:dyDescent="0.2"/>
    <row r="360" ht="17.25" customHeight="1" x14ac:dyDescent="0.2"/>
  </sheetData>
  <mergeCells count="36">
    <mergeCell ref="A27:K27"/>
    <mergeCell ref="A25:K25"/>
    <mergeCell ref="L27:M27"/>
    <mergeCell ref="H29:H31"/>
    <mergeCell ref="K18:O18"/>
    <mergeCell ref="O28:O31"/>
    <mergeCell ref="J24:O24"/>
    <mergeCell ref="N28:N31"/>
    <mergeCell ref="J28:J31"/>
    <mergeCell ref="K28:K31"/>
    <mergeCell ref="J23:O23"/>
    <mergeCell ref="A26:K26"/>
    <mergeCell ref="K17:O17"/>
    <mergeCell ref="J20:O20"/>
    <mergeCell ref="K22:O22"/>
    <mergeCell ref="K19:O19"/>
    <mergeCell ref="K21:O21"/>
    <mergeCell ref="A235:J235"/>
    <mergeCell ref="A28:A31"/>
    <mergeCell ref="E29:E31"/>
    <mergeCell ref="D29:D31"/>
    <mergeCell ref="G29:G31"/>
    <mergeCell ref="F29:F31"/>
    <mergeCell ref="C29:C31"/>
    <mergeCell ref="I29:I31"/>
    <mergeCell ref="B29:B31"/>
    <mergeCell ref="B28:I28"/>
    <mergeCell ref="K16:O16"/>
    <mergeCell ref="K15:O15"/>
    <mergeCell ref="K3:O3"/>
    <mergeCell ref="K4:O4"/>
    <mergeCell ref="K5:O5"/>
    <mergeCell ref="K14:O14"/>
    <mergeCell ref="K9:O9"/>
    <mergeCell ref="K10:O10"/>
    <mergeCell ref="K11:O11"/>
  </mergeCells>
  <phoneticPr fontId="0" type="noConversion"/>
  <hyperlinks>
    <hyperlink ref="J100" r:id="rId1" location="/document/12125267/entry/50" display="http://internet.garant.ru/ - /document/12125267/entry/50"/>
    <hyperlink ref="J99" r:id="rId2" location="/document/12125267/entry/50" display="http://internet.garant.ru/ - /document/12125267/entry/50"/>
    <hyperlink ref="J102" r:id="rId3" location="/document/12125267/entry/60" display="https://internet.garant.ru/ - /document/12125267/entry/60"/>
    <hyperlink ref="J109" r:id="rId4" location="/document/12125267/entry/120" display="https://internet.garant.ru/ - /document/12125267/entry/120"/>
    <hyperlink ref="J53" r:id="rId5" location="/document/72275618/entry/11005" display="https://internet.garant.ru/ - /document/72275618/entry/11005"/>
    <hyperlink ref="J101" r:id="rId6" location="/document/12125267/entry/50" display="http://internet.garant.ru/ - /document/12125267/entry/50"/>
    <hyperlink ref="J106" r:id="rId7" location="/document/12125267/entry/70" display="https://internet.garant.ru/ - /document/12125267/entry/70"/>
    <hyperlink ref="J105" r:id="rId8" location="/document/12125267/entry/70" display="https://internet.garant.ru/ - /document/12125267/entry/70"/>
    <hyperlink ref="J108" r:id="rId9" location="/document/12125267/entry/100" display="https://internet.garant.ru/ - /document/12125267/entry/100"/>
    <hyperlink ref="J107" r:id="rId10" location="/document/12125267/entry/100" display="https://internet.garant.ru/ - /document/12125267/entry/100"/>
    <hyperlink ref="J112" r:id="rId11" location="/document/12125267/entry/140" display="https://internet.garant.ru/ - /document/12125267/entry/140"/>
    <hyperlink ref="J111" r:id="rId12" location="/document/12125267/entry/140" display="https://internet.garant.ru/ - /document/12125267/entry/140"/>
    <hyperlink ref="J113" r:id="rId13" location="/document/12125267/entry/150" display="https://internet.garant.ru/ - /document/12125267/entry/150"/>
    <hyperlink ref="J115" r:id="rId14" location="/document/12125267/entry/190" display="https://internet.garant.ru/ - /document/12125267/entry/190"/>
    <hyperlink ref="J116" r:id="rId15" location="/document/12125267/entry/190" display="https://internet.garant.ru/ - /document/12125267/entry/190"/>
    <hyperlink ref="J117" r:id="rId16" location="/document/12125267/entry/200" display="https://internet.garant.ru/ - /document/12125267/entry/200"/>
  </hyperlinks>
  <pageMargins left="0.59055118110236227" right="0.59055118110236227" top="0.28000000000000003" bottom="0.25" header="0.15748031496062992" footer="0.23622047244094491"/>
  <pageSetup paperSize="9" scale="90" orientation="landscape" r:id="rId1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URIST</cp:lastModifiedBy>
  <cp:lastPrinted>2020-08-10T03:14:21Z</cp:lastPrinted>
  <dcterms:created xsi:type="dcterms:W3CDTF">1996-10-08T23:32:33Z</dcterms:created>
  <dcterms:modified xsi:type="dcterms:W3CDTF">2020-12-14T07:48:23Z</dcterms:modified>
</cp:coreProperties>
</file>