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L104" i="3"/>
  <c r="M104"/>
  <c r="N104"/>
  <c r="O104"/>
  <c r="K104"/>
  <c r="L109"/>
  <c r="M109"/>
  <c r="N109"/>
  <c r="O109"/>
  <c r="K109"/>
  <c r="K149"/>
  <c r="K148"/>
  <c r="L149"/>
  <c r="L148"/>
  <c r="M149"/>
  <c r="M148"/>
  <c r="N149"/>
  <c r="N148"/>
  <c r="O149"/>
  <c r="O148"/>
  <c r="L87"/>
  <c r="M87"/>
  <c r="N87"/>
  <c r="O87"/>
  <c r="K87"/>
  <c r="L85"/>
  <c r="M85"/>
  <c r="N85"/>
  <c r="O85"/>
  <c r="K85"/>
  <c r="L83"/>
  <c r="M83"/>
  <c r="N83"/>
  <c r="O83"/>
  <c r="K83"/>
  <c r="L81"/>
  <c r="M81"/>
  <c r="N81"/>
  <c r="O81"/>
  <c r="K81"/>
  <c r="L78"/>
  <c r="M78"/>
  <c r="N78"/>
  <c r="O78"/>
  <c r="O74"/>
  <c r="K78"/>
  <c r="L75"/>
  <c r="M75"/>
  <c r="N75"/>
  <c r="N74"/>
  <c r="O75"/>
  <c r="K75"/>
  <c r="K55"/>
  <c r="N55"/>
  <c r="O55"/>
  <c r="L122"/>
  <c r="M122"/>
  <c r="N122"/>
  <c r="O122"/>
  <c r="K122"/>
  <c r="L74"/>
  <c r="M74"/>
  <c r="L33"/>
  <c r="M33"/>
  <c r="N33"/>
  <c r="O33"/>
  <c r="K33"/>
  <c r="K100"/>
  <c r="L102"/>
  <c r="M102"/>
  <c r="N102"/>
  <c r="O102"/>
  <c r="K102"/>
  <c r="L106"/>
  <c r="M106"/>
  <c r="N106"/>
  <c r="O106"/>
  <c r="K106"/>
  <c r="L100"/>
  <c r="M100"/>
  <c r="N100"/>
  <c r="O100"/>
  <c r="L95"/>
  <c r="M95"/>
  <c r="N95"/>
  <c r="K74"/>
  <c r="K58"/>
  <c r="L46"/>
  <c r="M46"/>
  <c r="N46"/>
  <c r="O46"/>
  <c r="K46"/>
  <c r="L68"/>
  <c r="M68"/>
  <c r="N68"/>
  <c r="O68"/>
  <c r="K68"/>
  <c r="O95"/>
  <c r="K95"/>
  <c r="N97"/>
  <c r="O97"/>
  <c r="K97"/>
  <c r="L98"/>
  <c r="L97"/>
  <c r="L55"/>
  <c r="M55"/>
  <c r="L108"/>
  <c r="L99"/>
  <c r="M108"/>
  <c r="M99"/>
  <c r="N108"/>
  <c r="N99"/>
  <c r="O108"/>
  <c r="O99"/>
  <c r="M98"/>
  <c r="M97"/>
  <c r="L58"/>
  <c r="L57"/>
  <c r="M58"/>
  <c r="M57"/>
  <c r="N58"/>
  <c r="N57"/>
  <c r="O58"/>
  <c r="O57"/>
  <c r="N53"/>
  <c r="O53"/>
  <c r="L40"/>
  <c r="M40"/>
  <c r="N40"/>
  <c r="O40"/>
  <c r="K40"/>
  <c r="L42"/>
  <c r="M42"/>
  <c r="N42"/>
  <c r="O42"/>
  <c r="K42"/>
  <c r="N39"/>
  <c r="K39"/>
  <c r="O39"/>
  <c r="L39"/>
  <c r="M39"/>
  <c r="L152"/>
  <c r="L151"/>
  <c r="M152"/>
  <c r="M151"/>
  <c r="N152"/>
  <c r="N151"/>
  <c r="O152"/>
  <c r="O151"/>
  <c r="K152"/>
  <c r="K151"/>
  <c r="K108"/>
  <c r="K99"/>
  <c r="L53"/>
  <c r="M53"/>
  <c r="K53"/>
  <c r="K57"/>
  <c r="L121"/>
  <c r="M121"/>
  <c r="N121"/>
  <c r="O121"/>
  <c r="K121"/>
  <c r="L65"/>
  <c r="L64"/>
  <c r="M65"/>
  <c r="M64"/>
  <c r="N65"/>
  <c r="N64"/>
  <c r="O65"/>
  <c r="O64"/>
  <c r="K65"/>
  <c r="K64"/>
  <c r="L142"/>
  <c r="M142"/>
  <c r="N142"/>
  <c r="O142"/>
  <c r="K142"/>
  <c r="L146"/>
  <c r="M146"/>
  <c r="N146"/>
  <c r="O146"/>
  <c r="K146"/>
  <c r="N44"/>
  <c r="N38"/>
  <c r="O44"/>
  <c r="O38"/>
  <c r="N48"/>
  <c r="O48"/>
  <c r="N49"/>
  <c r="O49"/>
  <c r="K49"/>
  <c r="L62"/>
  <c r="L61"/>
  <c r="M62"/>
  <c r="M61"/>
  <c r="N62"/>
  <c r="N61"/>
  <c r="O62"/>
  <c r="O61"/>
  <c r="K62"/>
  <c r="K61"/>
  <c r="L144"/>
  <c r="M144"/>
  <c r="N144"/>
  <c r="O144"/>
  <c r="K144"/>
  <c r="K30"/>
  <c r="K44"/>
  <c r="K38"/>
  <c r="K48"/>
  <c r="K72"/>
  <c r="K71"/>
  <c r="L30"/>
  <c r="L44"/>
  <c r="L38"/>
  <c r="L72"/>
  <c r="L71"/>
  <c r="L70"/>
  <c r="L93"/>
  <c r="L92"/>
  <c r="M30"/>
  <c r="M44"/>
  <c r="M38"/>
  <c r="M72"/>
  <c r="M71"/>
  <c r="M70"/>
  <c r="M93"/>
  <c r="M92"/>
  <c r="N30"/>
  <c r="N72"/>
  <c r="N71"/>
  <c r="N70"/>
  <c r="N93"/>
  <c r="N92"/>
  <c r="O30"/>
  <c r="O72"/>
  <c r="O71"/>
  <c r="O70"/>
  <c r="O93"/>
  <c r="O92"/>
  <c r="K93"/>
  <c r="K92"/>
  <c r="K31"/>
  <c r="L31"/>
  <c r="M31"/>
  <c r="N31"/>
  <c r="O31"/>
  <c r="M49"/>
  <c r="L48"/>
  <c r="N120"/>
  <c r="N91"/>
  <c r="N90"/>
  <c r="K120"/>
  <c r="K91"/>
  <c r="K90"/>
  <c r="L120"/>
  <c r="L91"/>
  <c r="L90"/>
  <c r="O120"/>
  <c r="O91"/>
  <c r="O90"/>
  <c r="M120"/>
  <c r="M91"/>
  <c r="M90"/>
  <c r="K29"/>
  <c r="L29"/>
  <c r="O29"/>
  <c r="N52"/>
  <c r="N51"/>
  <c r="O52"/>
  <c r="O51"/>
  <c r="M52"/>
  <c r="M51"/>
  <c r="K70"/>
  <c r="M29"/>
  <c r="N29"/>
  <c r="L52"/>
  <c r="L51"/>
  <c r="K52"/>
  <c r="K51"/>
  <c r="L49"/>
  <c r="M48"/>
  <c r="N154"/>
  <c r="N28"/>
  <c r="L28"/>
  <c r="O28"/>
  <c r="M28"/>
  <c r="K28"/>
  <c r="L154"/>
  <c r="O154"/>
  <c r="M154"/>
  <c r="K154"/>
</calcChain>
</file>

<file path=xl/sharedStrings.xml><?xml version="1.0" encoding="utf-8"?>
<sst xmlns="http://schemas.openxmlformats.org/spreadsheetml/2006/main" count="1081" uniqueCount="243">
  <si>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</si>
  <si>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</si>
  <si>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</si>
  <si>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</si>
  <si>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</si>
  <si>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</si>
  <si>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</si>
  <si>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</si>
  <si>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</si>
  <si>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</si>
  <si>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</si>
  <si>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</si>
  <si>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</si>
  <si>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</si>
  <si>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</si>
  <si>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</si>
  <si>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</si>
  <si>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</si>
  <si>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</si>
  <si>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</si>
  <si>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</si>
  <si>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</si>
  <si>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</si>
  <si>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</si>
  <si>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</si>
  <si>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</si>
  <si>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</si>
  <si>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</si>
  <si>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</si>
  <si>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</si>
  <si>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</si>
  <si>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</si>
  <si>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</si>
  <si>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</si>
  <si>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</si>
  <si>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</si>
  <si>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</si>
  <si>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</si>
  <si>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</si>
  <si>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</si>
  <si>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</si>
  <si>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</si>
  <si>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</si>
  <si>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</si>
  <si>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</si>
  <si>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</si>
  <si>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</si>
  <si>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</si>
  <si>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</si>
  <si>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</si>
  <si>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</si>
  <si>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</si>
  <si>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</si>
  <si>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</si>
  <si>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</si>
  <si>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</si>
  <si>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</si>
  <si>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</si>
  <si>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</si>
  <si>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</si>
  <si>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</si>
  <si>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</si>
  <si>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</si>
  <si>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</si>
  <si>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</si>
  <si>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</si>
  <si>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</si>
  <si>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</si>
  <si>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</si>
  <si>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</si>
  <si>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</si>
  <si>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</si>
  <si>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</si>
  <si>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</si>
  <si>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</si>
  <si>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</si>
  <si>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r>
      <t xml:space="preserve">                                                                                                                                                                                            </t>
    </r>
    <r>
      <rPr>
        <sz val="12"/>
        <rFont val="Arial"/>
        <family val="2"/>
        <charset val="204"/>
      </rPr>
      <t>(тыс.руб)</t>
    </r>
  </si>
  <si>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</si>
  <si>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</si>
  <si>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</si>
  <si>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</si>
  <si>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</si>
  <si>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</si>
  <si>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</si>
  <si>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</si>
  <si>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</si>
  <si>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</si>
  <si>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</si>
  <si>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</si>
  <si>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</si>
  <si>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</si>
  <si>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</si>
  <si>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</si>
  <si>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</si>
  <si>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</si>
  <si>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</si>
  <si>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</si>
  <si>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</si>
  <si>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</si>
  <si>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</si>
  <si>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</si>
  <si>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</si>
  <si>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</si>
  <si>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</si>
  <si>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</si>
  <si>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</si>
  <si>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</si>
  <si>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</si>
  <si>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</si>
  <si>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</si>
  <si>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</si>
  <si>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</si>
  <si>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</si>
  <si>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</si>
  <si>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</si>
  <si>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</si>
  <si>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</si>
  <si>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</si>
  <si>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</si>
  <si>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29</t>
  </si>
  <si>
    <t>7397</t>
  </si>
  <si>
    <t>35</t>
  </si>
  <si>
    <t>10</t>
  </si>
  <si>
    <t>Дотации бюджетам бюджетной системы Российской Федерации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</si>
  <si>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</si>
  <si>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</si>
  <si>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</si>
  <si>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</si>
  <si>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</si>
  <si>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</si>
  <si>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</si>
  <si>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</si>
  <si>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</si>
  <si>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</si>
  <si>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</si>
  <si>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</si>
  <si>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</si>
  <si>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</si>
  <si>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</si>
  <si>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150</t>
  </si>
  <si>
    <t>2438</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</si>
  <si>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</si>
  <si>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</si>
  <si>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</si>
  <si>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</si>
  <si>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</si>
  <si>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7412</t>
  </si>
  <si>
    <t>7488</t>
  </si>
  <si>
    <t>7509</t>
  </si>
  <si>
    <t>7563</t>
  </si>
  <si>
    <t>19</t>
  </si>
  <si>
    <t>Доходы районного бюджета 2021 года</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</si>
  <si>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</si>
  <si>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</si>
  <si>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</si>
  <si>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</si>
  <si>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</si>
  <si>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</si>
  <si>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</si>
  <si>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</si>
  <si>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</si>
  <si>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</si>
  <si>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</si>
  <si>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</si>
  <si>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0289</t>
  </si>
  <si>
    <t>Доходы районного бюджета 2022 года</t>
  </si>
  <si>
    <t xml:space="preserve">Доходы районного бюджета 2023 года </t>
  </si>
  <si>
    <t>Единый сельскохозяйственный налог</t>
  </si>
  <si>
    <t>006</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</si>
  <si>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</si>
  <si>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</si>
  <si>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</si>
  <si>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203</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</si>
  <si>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</si>
  <si>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</si>
  <si>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</si>
  <si>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</si>
  <si>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169</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</si>
  <si>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</si>
  <si>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</si>
  <si>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</si>
  <si>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</si>
  <si>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7508</t>
  </si>
  <si>
    <t>1060</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</si>
  <si>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</si>
  <si>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</si>
  <si>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</si>
  <si>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1598</t>
  </si>
  <si>
    <t>080</t>
  </si>
  <si>
    <t xml:space="preserve">Доходы районного бюджета на 2021 год и плановый период 2022-2023 годов           </t>
  </si>
  <si>
    <t>7587</t>
  </si>
  <si>
    <t>439</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</si>
  <si>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</si>
  <si>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</si>
  <si>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</si>
  <si>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</si>
  <si>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</si>
  <si>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143</t>
  </si>
  <si>
    <t>193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</si>
  <si>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</si>
  <si>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</si>
  <si>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</si>
  <si>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070</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</si>
  <si>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</si>
  <si>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</si>
  <si>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</si>
  <si>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</si>
  <si>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014</t>
  </si>
  <si>
    <t>299</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</si>
  <si>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</si>
  <si>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</si>
  <si>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</si>
  <si>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</si>
  <si>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</si>
  <si>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</si>
  <si>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</si>
  <si>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</si>
  <si>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края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</si>
  <si>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</si>
  <si>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</si>
  <si>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</si>
  <si>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</si>
  <si>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</si>
  <si>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</si>
  <si>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</si>
  <si>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 xml:space="preserve">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</si>
  <si>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</si>
  <si>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</si>
  <si>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</si>
  <si>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</si>
  <si>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</si>
  <si>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t>
  </si>
  <si>
    <t xml:space="preserve">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t>
  </si>
  <si>
    <t xml:space="preserve">Прочие субсидии бюджетам муниципальных районов (на обеспечение первичных мер пожарной безопасности) </t>
  </si>
  <si>
    <t xml:space="preserve">Прочие субсидии бюджетам муниципальных районов (на поддержку деятельности муниципальных молодежных центров) </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</si>
  <si>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</si>
  <si>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 xml:space="preserve">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</si>
  <si>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</si>
  <si>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организацию и проведение акарицидных обработок мест массового отдыха населения)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</si>
  <si>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</si>
  <si>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Дотации бюджетам муниципальных районов на выравнивание бюджетной обеспеченности из бюджета субъекта Российской Федерации</t>
  </si>
  <si>
    <t>Налог на доходы физических лиц части суммы налога, превышающей 650 000 рублей, относящейся к части налоговой базы, превышающей 5 000 000 рублей</t>
  </si>
  <si>
    <t>от 22.12.2020 № 6-17-76р</t>
  </si>
</sst>
</file>

<file path=xl/styles.xml><?xml version="1.0" encoding="utf-8"?>
<styleSheet xmlns="http://schemas.openxmlformats.org/spreadsheetml/2006/main">
  <numFmts count="2">
    <numFmt numFmtId="164" formatCode="?"/>
    <numFmt numFmtId="165" formatCode="0.0"/>
  </numFmts>
  <fonts count="28">
    <font>
      <sz val="10"/>
      <name val="Arial"/>
    </font>
    <font>
      <sz val="10"/>
      <name val="Times New Roman"/>
      <family val="1"/>
      <charset val="204"/>
    </font>
    <font>
      <b/>
      <sz val="10"/>
      <name val="Times New Roman"/>
      <family val="1"/>
      <charset val="204"/>
    </font>
    <font>
      <b/>
      <sz val="14"/>
      <name val="Arial"/>
      <family val="2"/>
      <charset val="204"/>
    </font>
    <font>
      <sz val="10"/>
      <name val="Arial"/>
      <family val="2"/>
      <charset val="204"/>
    </font>
    <font>
      <sz val="12"/>
      <name val="Arial"/>
      <family val="2"/>
      <charset val="204"/>
    </font>
    <font>
      <sz val="10"/>
      <name val="Arial Cyr"/>
      <charset val="204"/>
    </font>
    <font>
      <sz val="14"/>
      <name val="Times New Roman"/>
      <family val="1"/>
      <charset val="204"/>
    </font>
    <font>
      <vertAlign val="superscript"/>
      <sz val="10"/>
      <name val="Times New Roman"/>
      <family val="1"/>
      <charset val="204"/>
    </font>
    <font>
      <b/>
      <sz val="10"/>
      <name val="TimesNewRomanPSMT"/>
    </font>
    <font>
      <sz val="10"/>
      <name val="Helv"/>
      <charset val="204"/>
    </font>
    <font>
      <sz val="10"/>
      <color indexed="8"/>
      <name val="Times New Roman"/>
      <family val="1"/>
      <charset val="204"/>
    </font>
    <font>
      <b/>
      <sz val="12"/>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u/>
      <sz val="10"/>
      <color indexed="8"/>
      <name val="Times New Roman"/>
      <family val="1"/>
      <charset val="204"/>
    </font>
    <font>
      <b/>
      <sz val="10"/>
      <color indexed="10"/>
      <name val="Times New Roman"/>
      <family val="1"/>
      <charset val="204"/>
    </font>
    <font>
      <sz val="10"/>
      <color indexed="10"/>
      <name val="Times New Roman"/>
      <family val="1"/>
      <charset val="204"/>
    </font>
    <font>
      <sz val="10"/>
      <color indexed="8"/>
      <name val="Times New Roman"/>
      <family val="1"/>
      <charset val="204"/>
    </font>
    <font>
      <sz val="11"/>
      <color indexed="63"/>
      <name val="Times New Roman"/>
      <family val="1"/>
      <charset val="204"/>
    </font>
    <font>
      <b/>
      <sz val="10"/>
      <color indexed="8"/>
      <name val="Times New Roman"/>
      <family val="1"/>
      <charset val="204"/>
    </font>
    <font>
      <sz val="12"/>
      <name val="Times New Roman"/>
      <family val="1"/>
      <charset val="204"/>
    </font>
    <font>
      <sz val="10"/>
      <color indexed="8"/>
      <name val="Times New Roman"/>
      <family val="2"/>
    </font>
    <font>
      <u/>
      <sz val="10"/>
      <color theme="10"/>
      <name val="Arial"/>
      <family val="2"/>
      <charset val="204"/>
    </font>
    <font>
      <sz val="11"/>
      <color theme="1"/>
      <name val="Calibri"/>
      <family val="2"/>
      <scheme val="minor"/>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9">
    <xf numFmtId="0" fontId="0" fillId="0" borderId="0"/>
    <xf numFmtId="0" fontId="25" fillId="0" borderId="0" applyNumberFormat="0" applyFill="0" applyBorder="0" applyAlignment="0" applyProtection="0">
      <alignment vertical="top"/>
      <protection locked="0"/>
    </xf>
    <xf numFmtId="0" fontId="26" fillId="0" borderId="0"/>
    <xf numFmtId="0" fontId="6" fillId="0" borderId="0"/>
    <xf numFmtId="0" fontId="6" fillId="0" borderId="0"/>
    <xf numFmtId="0" fontId="6" fillId="0" borderId="0"/>
    <xf numFmtId="0" fontId="10" fillId="0" borderId="0"/>
    <xf numFmtId="0" fontId="4" fillId="0" borderId="0"/>
    <xf numFmtId="0" fontId="27" fillId="3" borderId="0" applyNumberFormat="0" applyBorder="0" applyAlignment="0" applyProtection="0"/>
  </cellStyleXfs>
  <cellXfs count="104">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4" fillId="0" borderId="0" xfId="0" applyFont="1"/>
    <xf numFmtId="0" fontId="2" fillId="0" borderId="0" xfId="0" applyFont="1" applyBorder="1" applyAlignment="1">
      <alignment horizontal="justify" vertical="top" wrapText="1"/>
    </xf>
    <xf numFmtId="0" fontId="7"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11" fillId="0" borderId="1" xfId="0" applyFont="1" applyBorder="1" applyAlignment="1">
      <alignment horizontal="justify" vertical="top" wrapText="1"/>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0" fontId="1" fillId="0" borderId="0" xfId="0" applyFont="1" applyAlignment="1">
      <alignment horizontal="center" vertical="top"/>
    </xf>
    <xf numFmtId="0" fontId="9" fillId="0" borderId="0" xfId="0" applyFont="1" applyAlignment="1">
      <alignment horizontal="justify" vertical="top"/>
    </xf>
    <xf numFmtId="0" fontId="0" fillId="0" borderId="0" xfId="0" applyBorder="1"/>
    <xf numFmtId="0" fontId="0" fillId="2" borderId="0" xfId="0" applyFill="1" applyBorder="1"/>
    <xf numFmtId="0" fontId="2" fillId="0" borderId="1" xfId="6"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13" fillId="0" borderId="1" xfId="0" applyFont="1" applyBorder="1" applyAlignment="1">
      <alignment wrapText="1"/>
    </xf>
    <xf numFmtId="0" fontId="13" fillId="0" borderId="1" xfId="0" applyFont="1" applyBorder="1" applyAlignment="1">
      <alignment vertical="top" wrapText="1"/>
    </xf>
    <xf numFmtId="0" fontId="13" fillId="0" borderId="1" xfId="0" applyFont="1" applyBorder="1"/>
    <xf numFmtId="0" fontId="14" fillId="0" borderId="1" xfId="6" applyNumberFormat="1" applyFont="1" applyFill="1" applyBorder="1" applyAlignment="1">
      <alignment horizontal="left" vertical="top" wrapText="1"/>
    </xf>
    <xf numFmtId="0" fontId="13" fillId="2" borderId="1" xfId="0" applyFont="1" applyFill="1" applyBorder="1" applyAlignment="1">
      <alignment vertical="top" wrapText="1"/>
    </xf>
    <xf numFmtId="0" fontId="15" fillId="0" borderId="0" xfId="0" applyFont="1" applyAlignment="1">
      <alignment vertical="top"/>
    </xf>
    <xf numFmtId="164" fontId="1" fillId="0" borderId="1" xfId="0" applyNumberFormat="1" applyFont="1" applyBorder="1" applyAlignment="1" applyProtection="1">
      <alignment horizontal="left" vertical="top" wrapText="1"/>
    </xf>
    <xf numFmtId="0" fontId="15" fillId="0" borderId="1" xfId="0" applyFont="1" applyBorder="1" applyAlignment="1">
      <alignment wrapText="1"/>
    </xf>
    <xf numFmtId="0" fontId="16" fillId="0" borderId="1" xfId="0" applyFont="1" applyBorder="1" applyAlignment="1">
      <alignment wrapText="1"/>
    </xf>
    <xf numFmtId="164" fontId="1" fillId="0" borderId="1" xfId="0" applyNumberFormat="1" applyFont="1" applyBorder="1" applyAlignment="1" applyProtection="1">
      <alignment horizontal="left" vertical="center" wrapText="1"/>
    </xf>
    <xf numFmtId="0" fontId="15" fillId="0" borderId="0" xfId="0" applyFont="1" applyAlignment="1">
      <alignment wrapText="1"/>
    </xf>
    <xf numFmtId="0" fontId="15" fillId="0" borderId="1" xfId="0" applyFont="1" applyBorder="1" applyAlignment="1">
      <alignment vertical="center" wrapText="1"/>
    </xf>
    <xf numFmtId="0" fontId="17" fillId="0" borderId="1" xfId="1" applyFont="1" applyBorder="1" applyAlignment="1" applyProtection="1">
      <alignment wrapText="1"/>
    </xf>
    <xf numFmtId="0" fontId="1" fillId="0" borderId="1" xfId="6" applyNumberFormat="1" applyFont="1" applyFill="1" applyBorder="1" applyAlignment="1">
      <alignment horizontal="left" vertical="top" wrapText="1"/>
    </xf>
    <xf numFmtId="0" fontId="15" fillId="0" borderId="1" xfId="0" applyFont="1" applyBorder="1" applyAlignment="1">
      <alignment vertical="top"/>
    </xf>
    <xf numFmtId="165" fontId="18"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xf>
    <xf numFmtId="165" fontId="19" fillId="0" borderId="1" xfId="0" applyNumberFormat="1" applyFont="1" applyBorder="1" applyAlignment="1">
      <alignment vertical="top"/>
    </xf>
    <xf numFmtId="165" fontId="20" fillId="0" borderId="1" xfId="0" applyNumberFormat="1" applyFont="1" applyBorder="1" applyAlignment="1">
      <alignment horizontal="center" vertical="top" wrapText="1"/>
    </xf>
    <xf numFmtId="165" fontId="22" fillId="0" borderId="1" xfId="0" applyNumberFormat="1" applyFont="1" applyBorder="1" applyAlignment="1">
      <alignment horizontal="center" vertical="top" wrapText="1"/>
    </xf>
    <xf numFmtId="0" fontId="17" fillId="0" borderId="1" xfId="1" applyFont="1" applyBorder="1" applyAlignment="1" applyProtection="1">
      <alignment vertical="top" wrapText="1"/>
    </xf>
    <xf numFmtId="165" fontId="20" fillId="0" borderId="1" xfId="0" applyNumberFormat="1" applyFont="1" applyBorder="1" applyAlignment="1">
      <alignment horizontal="center" vertical="top"/>
    </xf>
    <xf numFmtId="165" fontId="20" fillId="2" borderId="1" xfId="0" applyNumberFormat="1" applyFont="1" applyFill="1" applyBorder="1" applyAlignment="1">
      <alignment horizontal="center" vertical="top" wrapText="1"/>
    </xf>
    <xf numFmtId="165" fontId="22" fillId="2" borderId="1" xfId="8" applyNumberFormat="1" applyFont="1" applyFill="1" applyBorder="1" applyAlignment="1">
      <alignment horizontal="center" vertical="center" wrapText="1"/>
    </xf>
    <xf numFmtId="165" fontId="20" fillId="2" borderId="1" xfId="8" applyNumberFormat="1" applyFont="1" applyFill="1" applyBorder="1" applyAlignment="1">
      <alignment horizontal="center" vertical="center" wrapText="1"/>
    </xf>
    <xf numFmtId="0" fontId="11" fillId="0" borderId="1" xfId="2" applyFont="1" applyBorder="1" applyAlignment="1">
      <alignment horizontal="center" vertical="top" wrapText="1"/>
    </xf>
    <xf numFmtId="165" fontId="11" fillId="0" borderId="1" xfId="2" applyNumberFormat="1" applyFont="1" applyBorder="1" applyAlignment="1">
      <alignment horizontal="center" vertical="top" wrapText="1"/>
    </xf>
    <xf numFmtId="49" fontId="22" fillId="0" borderId="1" xfId="0" applyNumberFormat="1" applyFont="1" applyBorder="1" applyAlignment="1">
      <alignment horizontal="center" vertical="top" wrapText="1"/>
    </xf>
    <xf numFmtId="0" fontId="22" fillId="0" borderId="1" xfId="0" applyFont="1" applyBorder="1" applyAlignment="1">
      <alignment wrapText="1"/>
    </xf>
    <xf numFmtId="164" fontId="1" fillId="0" borderId="1" xfId="7" applyNumberFormat="1" applyFont="1" applyBorder="1" applyAlignment="1" applyProtection="1">
      <alignment horizontal="left" vertical="center" wrapText="1"/>
    </xf>
    <xf numFmtId="165" fontId="1" fillId="0" borderId="1" xfId="0" applyNumberFormat="1" applyFont="1" applyBorder="1" applyAlignment="1">
      <alignment horizontal="center" vertical="top"/>
    </xf>
    <xf numFmtId="165" fontId="20" fillId="2" borderId="3" xfId="0" applyNumberFormat="1" applyFont="1" applyFill="1" applyBorder="1" applyAlignment="1">
      <alignment horizontal="center" vertical="top" wrapText="1"/>
    </xf>
    <xf numFmtId="165" fontId="20" fillId="2" borderId="3" xfId="0" applyNumberFormat="1" applyFont="1" applyFill="1" applyBorder="1" applyAlignment="1">
      <alignment horizontal="center" vertical="top"/>
    </xf>
    <xf numFmtId="165" fontId="20" fillId="2" borderId="1" xfId="0" applyNumberFormat="1" applyFont="1" applyFill="1" applyBorder="1" applyAlignment="1">
      <alignment horizontal="center" vertical="top"/>
    </xf>
    <xf numFmtId="165" fontId="22" fillId="2" borderId="3" xfId="0" applyNumberFormat="1" applyFont="1" applyFill="1" applyBorder="1" applyAlignment="1">
      <alignment horizontal="center" vertical="top" wrapText="1"/>
    </xf>
    <xf numFmtId="165" fontId="22" fillId="2" borderId="1" xfId="0" applyNumberFormat="1" applyFont="1" applyFill="1" applyBorder="1" applyAlignment="1">
      <alignment horizontal="center" vertical="top" wrapText="1"/>
    </xf>
    <xf numFmtId="0" fontId="20" fillId="2" borderId="1" xfId="0" applyFont="1" applyFill="1" applyBorder="1" applyAlignment="1">
      <alignment horizontal="center" vertical="top" wrapText="1"/>
    </xf>
    <xf numFmtId="0" fontId="17" fillId="0" borderId="0" xfId="1" applyFont="1" applyAlignment="1" applyProtection="1">
      <alignment wrapText="1"/>
    </xf>
    <xf numFmtId="165" fontId="22" fillId="2" borderId="1" xfId="0" applyNumberFormat="1" applyFont="1" applyFill="1" applyBorder="1" applyAlignment="1">
      <alignment vertical="top"/>
    </xf>
    <xf numFmtId="0" fontId="15" fillId="0" borderId="1" xfId="0" applyFont="1" applyBorder="1" applyAlignment="1">
      <alignment vertical="top" wrapText="1"/>
    </xf>
    <xf numFmtId="0" fontId="16" fillId="0" borderId="1" xfId="0" applyFont="1" applyBorder="1" applyAlignment="1">
      <alignment vertical="top" wrapText="1"/>
    </xf>
    <xf numFmtId="0" fontId="23" fillId="0" borderId="0" xfId="0" applyFont="1"/>
    <xf numFmtId="0" fontId="5" fillId="0" borderId="0" xfId="0" applyFont="1"/>
    <xf numFmtId="0" fontId="11" fillId="0" borderId="1" xfId="6" applyNumberFormat="1" applyFont="1" applyFill="1" applyBorder="1" applyAlignment="1">
      <alignment horizontal="left" vertical="top" wrapText="1"/>
    </xf>
    <xf numFmtId="0" fontId="11" fillId="0" borderId="1" xfId="2" applyFont="1" applyBorder="1" applyAlignment="1">
      <alignment horizontal="left" vertical="center" wrapText="1"/>
    </xf>
    <xf numFmtId="0" fontId="21" fillId="0" borderId="1" xfId="0" applyFont="1" applyBorder="1"/>
    <xf numFmtId="0" fontId="24" fillId="0" borderId="1" xfId="0" quotePrefix="1" applyNumberFormat="1" applyFont="1" applyBorder="1" applyAlignment="1">
      <alignment horizontal="left" vertical="top" wrapText="1"/>
    </xf>
    <xf numFmtId="0" fontId="1" fillId="0" borderId="1" xfId="0" applyFont="1" applyBorder="1" applyAlignment="1">
      <alignment horizontal="center" vertical="center"/>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vertical="center" textRotation="90"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1" fillId="0" borderId="1" xfId="0" applyFont="1" applyBorder="1" applyAlignment="1">
      <alignment horizontal="center" vertical="center" wrapText="1"/>
    </xf>
    <xf numFmtId="0" fontId="23" fillId="0" borderId="0" xfId="0" applyFont="1" applyAlignment="1"/>
    <xf numFmtId="0" fontId="23"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1" fillId="0" borderId="0" xfId="0" applyFont="1" applyAlignment="1">
      <alignment horizontal="center"/>
    </xf>
    <xf numFmtId="0" fontId="0" fillId="0" borderId="0" xfId="0" applyAlignment="1">
      <alignment horizontal="center"/>
    </xf>
    <xf numFmtId="0" fontId="12" fillId="0" borderId="0" xfId="0" applyFont="1" applyAlignment="1">
      <alignment horizontal="center"/>
    </xf>
    <xf numFmtId="0" fontId="3" fillId="0" borderId="0" xfId="0" applyFont="1" applyBorder="1" applyAlignment="1">
      <alignment horizontal="left"/>
    </xf>
    <xf numFmtId="0" fontId="0" fillId="0" borderId="0" xfId="0" applyBorder="1" applyAlignment="1">
      <alignment horizontal="left"/>
    </xf>
    <xf numFmtId="0" fontId="0" fillId="0" borderId="0" xfId="0" applyBorder="1" applyAlignment="1">
      <alignment horizontal="center"/>
    </xf>
  </cellXfs>
  <cellStyles count="9">
    <cellStyle name="Гиперссылка" xfId="1" builtinId="8"/>
    <cellStyle name="Обычный" xfId="0" builtinId="0"/>
    <cellStyle name="Обычный 2" xfId="2"/>
    <cellStyle name="Обычный 2 2" xfId="3"/>
    <cellStyle name="Обычный 3" xfId="4"/>
    <cellStyle name="Обычный 4" xfId="5"/>
    <cellStyle name="Обычный_Лист1" xfId="6"/>
    <cellStyle name="Обычный_Лист3" xfId="7"/>
    <cellStyle name="Хороший" xfId="8"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printerSettings" Target="../printerSettings/printerSettings1.bin"/><Relationship Id="rId3" Type="http://schemas.openxmlformats.org/officeDocument/2006/relationships/hyperlink" Target="https://internet.garant.ru/" TargetMode="External"/><Relationship Id="rId7" Type="http://schemas.openxmlformats.org/officeDocument/2006/relationships/hyperlink" Target="http://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 Type="http://schemas.openxmlformats.org/officeDocument/2006/relationships/hyperlink" Target="http://internet.garant.ru/" TargetMode="External"/><Relationship Id="rId16"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10"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2:V279"/>
  <sheetViews>
    <sheetView tabSelected="1" topLeftCell="A147" workbookViewId="0">
      <selection activeCell="A8" sqref="A8:O154"/>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27" customWidth="1"/>
    <col min="11" max="11" width="11.140625" customWidth="1"/>
    <col min="12" max="13" width="10.5703125" hidden="1" customWidth="1"/>
    <col min="14" max="14" width="12.7109375" customWidth="1"/>
    <col min="15" max="15" width="11.140625" customWidth="1"/>
  </cols>
  <sheetData>
    <row r="2" spans="8:15" ht="2.25" customHeight="1">
      <c r="K2" s="6"/>
    </row>
    <row r="3" spans="8:15" hidden="1">
      <c r="K3" s="95"/>
      <c r="L3" s="95"/>
      <c r="M3" s="95"/>
      <c r="N3" s="96"/>
      <c r="O3" s="95"/>
    </row>
    <row r="4" spans="8:15" hidden="1">
      <c r="K4" s="95"/>
      <c r="L4" s="95"/>
      <c r="M4" s="95"/>
      <c r="N4" s="96"/>
      <c r="O4" s="95"/>
    </row>
    <row r="5" spans="8:15" hidden="1">
      <c r="K5" s="97"/>
      <c r="L5" s="97"/>
      <c r="M5" s="97"/>
      <c r="N5" s="97"/>
      <c r="O5" s="97"/>
    </row>
    <row r="6" spans="8:15" hidden="1"/>
    <row r="7" spans="8:15" hidden="1"/>
    <row r="8" spans="8:15" ht="15.75">
      <c r="K8" s="76" t="s">
        <v>133</v>
      </c>
      <c r="L8" s="77"/>
      <c r="M8" s="77"/>
      <c r="N8" s="77"/>
      <c r="O8" s="77"/>
    </row>
    <row r="9" spans="8:15" ht="15.75">
      <c r="K9" s="93" t="s">
        <v>1</v>
      </c>
      <c r="L9" s="93"/>
      <c r="M9" s="93"/>
      <c r="N9" s="94"/>
      <c r="O9" s="93"/>
    </row>
    <row r="10" spans="8:15" ht="15.75">
      <c r="K10" s="93" t="s">
        <v>0</v>
      </c>
      <c r="L10" s="93"/>
      <c r="M10" s="93"/>
      <c r="N10" s="94"/>
      <c r="O10" s="93"/>
    </row>
    <row r="11" spans="8:15" ht="15.75">
      <c r="K11" s="92" t="s">
        <v>242</v>
      </c>
      <c r="L11" s="92"/>
      <c r="M11" s="92"/>
      <c r="N11" s="92"/>
      <c r="O11" s="92"/>
    </row>
    <row r="12" spans="8:15" hidden="1">
      <c r="K12" s="95"/>
      <c r="L12" s="95"/>
      <c r="M12" s="95"/>
      <c r="N12" s="96"/>
      <c r="O12" s="95"/>
    </row>
    <row r="13" spans="8:15" hidden="1">
      <c r="K13" s="95"/>
      <c r="L13" s="95"/>
      <c r="M13" s="95"/>
      <c r="N13" s="96"/>
      <c r="O13" s="95"/>
    </row>
    <row r="14" spans="8:15" hidden="1">
      <c r="K14" s="97"/>
      <c r="L14" s="97"/>
      <c r="M14" s="97"/>
      <c r="N14" s="97"/>
      <c r="O14" s="97"/>
    </row>
    <row r="15" spans="8:15">
      <c r="H15" s="6"/>
      <c r="I15" s="6"/>
      <c r="J15" s="98"/>
      <c r="K15" s="98"/>
      <c r="L15" s="98"/>
      <c r="M15" s="98"/>
      <c r="N15" s="98"/>
      <c r="O15" s="98"/>
    </row>
    <row r="16" spans="8:15" hidden="1">
      <c r="H16" s="6"/>
      <c r="I16" s="6"/>
      <c r="J16" s="28"/>
      <c r="K16" s="95"/>
      <c r="L16" s="95"/>
      <c r="M16" s="95"/>
      <c r="N16" s="95"/>
      <c r="O16" s="95"/>
    </row>
    <row r="17" spans="1:15" hidden="1">
      <c r="H17" s="6"/>
      <c r="I17" s="6"/>
      <c r="J17" s="28"/>
      <c r="K17" s="98"/>
      <c r="L17" s="99"/>
      <c r="M17" s="99"/>
      <c r="N17" s="99"/>
      <c r="O17" s="99"/>
    </row>
    <row r="18" spans="1:15" hidden="1">
      <c r="H18" s="6"/>
      <c r="I18" s="6"/>
      <c r="J18" s="98"/>
      <c r="K18" s="98"/>
      <c r="L18" s="98"/>
      <c r="M18" s="98"/>
      <c r="N18" s="98"/>
      <c r="O18" s="98"/>
    </row>
    <row r="19" spans="1:15" hidden="1">
      <c r="H19" s="6"/>
      <c r="I19" s="6"/>
      <c r="J19" s="98"/>
      <c r="K19" s="99"/>
      <c r="L19" s="99"/>
      <c r="M19" s="99"/>
      <c r="N19" s="99"/>
      <c r="O19" s="99"/>
    </row>
    <row r="20" spans="1:15" hidden="1">
      <c r="A20" s="99"/>
      <c r="B20" s="99"/>
      <c r="C20" s="99"/>
      <c r="D20" s="99"/>
      <c r="E20" s="99"/>
      <c r="F20" s="99"/>
      <c r="G20" s="99"/>
      <c r="H20" s="99"/>
      <c r="I20" s="99"/>
      <c r="J20" s="99"/>
      <c r="K20" s="99"/>
    </row>
    <row r="21" spans="1:15" ht="15.75">
      <c r="A21" s="100" t="s">
        <v>189</v>
      </c>
      <c r="B21" s="100"/>
      <c r="C21" s="100"/>
      <c r="D21" s="100"/>
      <c r="E21" s="100"/>
      <c r="F21" s="100"/>
      <c r="G21" s="100"/>
      <c r="H21" s="100"/>
      <c r="I21" s="100"/>
      <c r="J21" s="100"/>
      <c r="K21" s="100"/>
    </row>
    <row r="22" spans="1:15" ht="18">
      <c r="A22" s="101" t="s">
        <v>76</v>
      </c>
      <c r="B22" s="102"/>
      <c r="C22" s="102"/>
      <c r="D22" s="102"/>
      <c r="E22" s="102"/>
      <c r="F22" s="102"/>
      <c r="G22" s="102"/>
      <c r="H22" s="102"/>
      <c r="I22" s="102"/>
      <c r="J22" s="102"/>
      <c r="K22" s="102"/>
      <c r="L22" s="103"/>
      <c r="M22" s="103"/>
      <c r="O22" t="s">
        <v>2</v>
      </c>
    </row>
    <row r="23" spans="1:15" ht="13.5" customHeight="1">
      <c r="A23" s="86" t="s">
        <v>20</v>
      </c>
      <c r="B23" s="82" t="s">
        <v>83</v>
      </c>
      <c r="C23" s="82"/>
      <c r="D23" s="82"/>
      <c r="E23" s="82"/>
      <c r="F23" s="82"/>
      <c r="G23" s="82"/>
      <c r="H23" s="82"/>
      <c r="I23" s="82"/>
      <c r="J23" s="83" t="s">
        <v>115</v>
      </c>
      <c r="K23" s="91" t="s">
        <v>151</v>
      </c>
      <c r="L23" s="14"/>
      <c r="M23" s="14"/>
      <c r="N23" s="91" t="s">
        <v>165</v>
      </c>
      <c r="O23" s="91" t="s">
        <v>166</v>
      </c>
    </row>
    <row r="24" spans="1:15" ht="12.75" customHeight="1">
      <c r="A24" s="86"/>
      <c r="B24" s="86" t="s">
        <v>73</v>
      </c>
      <c r="C24" s="86" t="s">
        <v>72</v>
      </c>
      <c r="D24" s="86" t="s">
        <v>71</v>
      </c>
      <c r="E24" s="86" t="s">
        <v>70</v>
      </c>
      <c r="F24" s="86" t="s">
        <v>74</v>
      </c>
      <c r="G24" s="86" t="s">
        <v>75</v>
      </c>
      <c r="H24" s="86" t="s">
        <v>113</v>
      </c>
      <c r="I24" s="86" t="s">
        <v>114</v>
      </c>
      <c r="J24" s="84"/>
      <c r="K24" s="91"/>
      <c r="L24" s="14"/>
      <c r="M24" s="14"/>
      <c r="N24" s="91"/>
      <c r="O24" s="91"/>
    </row>
    <row r="25" spans="1:15">
      <c r="A25" s="86"/>
      <c r="B25" s="86"/>
      <c r="C25" s="86"/>
      <c r="D25" s="86"/>
      <c r="E25" s="86"/>
      <c r="F25" s="86"/>
      <c r="G25" s="86"/>
      <c r="H25" s="87"/>
      <c r="I25" s="82"/>
      <c r="J25" s="84"/>
      <c r="K25" s="91"/>
      <c r="L25" s="14"/>
      <c r="M25" s="14"/>
      <c r="N25" s="91"/>
      <c r="O25" s="91"/>
    </row>
    <row r="26" spans="1:15" ht="168.75" customHeight="1">
      <c r="A26" s="86"/>
      <c r="B26" s="86"/>
      <c r="C26" s="86"/>
      <c r="D26" s="86"/>
      <c r="E26" s="86"/>
      <c r="F26" s="86"/>
      <c r="G26" s="86"/>
      <c r="H26" s="87"/>
      <c r="I26" s="82"/>
      <c r="J26" s="85"/>
      <c r="K26" s="91"/>
      <c r="L26" s="14"/>
      <c r="M26" s="14"/>
      <c r="N26" s="91"/>
      <c r="O26" s="91"/>
    </row>
    <row r="27" spans="1:15">
      <c r="A27" s="1"/>
      <c r="B27" s="1">
        <v>1</v>
      </c>
      <c r="C27" s="1">
        <v>2</v>
      </c>
      <c r="D27" s="1">
        <v>3</v>
      </c>
      <c r="E27" s="1">
        <v>4</v>
      </c>
      <c r="F27" s="1">
        <v>5</v>
      </c>
      <c r="G27" s="1">
        <v>6</v>
      </c>
      <c r="H27" s="1">
        <v>7</v>
      </c>
      <c r="I27" s="1">
        <v>8</v>
      </c>
      <c r="J27" s="1">
        <v>9</v>
      </c>
      <c r="K27" s="1">
        <v>10</v>
      </c>
      <c r="L27" s="12"/>
      <c r="M27" s="12"/>
      <c r="N27" s="13">
        <v>11</v>
      </c>
      <c r="O27" s="13">
        <v>12</v>
      </c>
    </row>
    <row r="28" spans="1:15" ht="24.75" customHeight="1">
      <c r="A28" s="1">
        <v>1</v>
      </c>
      <c r="B28" s="5" t="s">
        <v>25</v>
      </c>
      <c r="C28" s="5">
        <v>1</v>
      </c>
      <c r="D28" s="5" t="s">
        <v>26</v>
      </c>
      <c r="E28" s="5" t="s">
        <v>26</v>
      </c>
      <c r="F28" s="5" t="s">
        <v>25</v>
      </c>
      <c r="G28" s="5" t="s">
        <v>26</v>
      </c>
      <c r="H28" s="5" t="s">
        <v>27</v>
      </c>
      <c r="I28" s="5" t="s">
        <v>25</v>
      </c>
      <c r="J28" s="3" t="s">
        <v>65</v>
      </c>
      <c r="K28" s="54">
        <f>K29+K38+K48+K51+K64+K70+K74</f>
        <v>62068.299999999988</v>
      </c>
      <c r="L28" s="54">
        <f>L29+L38+L48+L51+L64+L70+L74</f>
        <v>0</v>
      </c>
      <c r="M28" s="54">
        <f>M29+M38+M48+M51+M64+M70+M74</f>
        <v>0</v>
      </c>
      <c r="N28" s="54">
        <f>N29+N38+N48+N51+N64+N70+N74</f>
        <v>64403.500000000007</v>
      </c>
      <c r="O28" s="54">
        <f>O29+O38+O48+O51+O64+O70+O74</f>
        <v>66961</v>
      </c>
    </row>
    <row r="29" spans="1:15" ht="20.25" customHeight="1">
      <c r="A29" s="1">
        <v>2</v>
      </c>
      <c r="B29" s="5" t="s">
        <v>63</v>
      </c>
      <c r="C29" s="5">
        <v>1</v>
      </c>
      <c r="D29" s="5" t="s">
        <v>28</v>
      </c>
      <c r="E29" s="5" t="s">
        <v>26</v>
      </c>
      <c r="F29" s="5" t="s">
        <v>25</v>
      </c>
      <c r="G29" s="5" t="s">
        <v>26</v>
      </c>
      <c r="H29" s="5" t="s">
        <v>27</v>
      </c>
      <c r="I29" s="5" t="s">
        <v>25</v>
      </c>
      <c r="J29" s="3" t="s">
        <v>21</v>
      </c>
      <c r="K29" s="54">
        <f>K30+K33</f>
        <v>43888.599999999991</v>
      </c>
      <c r="L29" s="49">
        <f>L30+L33</f>
        <v>0</v>
      </c>
      <c r="M29" s="49">
        <f>M30+M33</f>
        <v>0</v>
      </c>
      <c r="N29" s="54">
        <f>N30+N33</f>
        <v>45649.900000000009</v>
      </c>
      <c r="O29" s="54">
        <f>O30+O33</f>
        <v>47483.199999999997</v>
      </c>
    </row>
    <row r="30" spans="1:15">
      <c r="A30" s="1">
        <v>3</v>
      </c>
      <c r="B30" s="4">
        <v>182</v>
      </c>
      <c r="C30" s="4" t="s">
        <v>29</v>
      </c>
      <c r="D30" s="4" t="s">
        <v>28</v>
      </c>
      <c r="E30" s="4" t="s">
        <v>28</v>
      </c>
      <c r="F30" s="4" t="s">
        <v>25</v>
      </c>
      <c r="G30" s="4" t="s">
        <v>26</v>
      </c>
      <c r="H30" s="4" t="s">
        <v>27</v>
      </c>
      <c r="I30" s="4">
        <v>110</v>
      </c>
      <c r="J30" s="2" t="s">
        <v>22</v>
      </c>
      <c r="K30" s="53">
        <f>K32</f>
        <v>162</v>
      </c>
      <c r="L30" s="50">
        <f>L32</f>
        <v>0</v>
      </c>
      <c r="M30" s="50">
        <f>M32</f>
        <v>0</v>
      </c>
      <c r="N30" s="53">
        <f>N32</f>
        <v>168.5</v>
      </c>
      <c r="O30" s="53">
        <f>O32</f>
        <v>175.2</v>
      </c>
    </row>
    <row r="31" spans="1:15" ht="25.5">
      <c r="A31" s="1">
        <v>4</v>
      </c>
      <c r="B31" s="4">
        <v>182</v>
      </c>
      <c r="C31" s="4">
        <v>1</v>
      </c>
      <c r="D31" s="4" t="s">
        <v>28</v>
      </c>
      <c r="E31" s="4" t="s">
        <v>28</v>
      </c>
      <c r="F31" s="4" t="s">
        <v>31</v>
      </c>
      <c r="G31" s="4" t="s">
        <v>26</v>
      </c>
      <c r="H31" s="4" t="s">
        <v>27</v>
      </c>
      <c r="I31" s="4">
        <v>110</v>
      </c>
      <c r="J31" s="2" t="s">
        <v>109</v>
      </c>
      <c r="K31" s="53">
        <f>K32</f>
        <v>162</v>
      </c>
      <c r="L31" s="50">
        <f>L32</f>
        <v>0</v>
      </c>
      <c r="M31" s="50">
        <f>M32</f>
        <v>0</v>
      </c>
      <c r="N31" s="53">
        <f>N32</f>
        <v>168.5</v>
      </c>
      <c r="O31" s="53">
        <f>O32</f>
        <v>175.2</v>
      </c>
    </row>
    <row r="32" spans="1:15" ht="42" customHeight="1">
      <c r="A32" s="1">
        <v>5</v>
      </c>
      <c r="B32" s="4">
        <v>182</v>
      </c>
      <c r="C32" s="4">
        <v>1</v>
      </c>
      <c r="D32" s="4" t="s">
        <v>28</v>
      </c>
      <c r="E32" s="4" t="s">
        <v>28</v>
      </c>
      <c r="F32" s="4" t="s">
        <v>32</v>
      </c>
      <c r="G32" s="4" t="s">
        <v>30</v>
      </c>
      <c r="H32" s="4" t="s">
        <v>27</v>
      </c>
      <c r="I32" s="4">
        <v>110</v>
      </c>
      <c r="J32" s="2" t="s">
        <v>116</v>
      </c>
      <c r="K32" s="53">
        <v>162</v>
      </c>
      <c r="L32" s="51"/>
      <c r="M32" s="51"/>
      <c r="N32" s="56">
        <v>168.5</v>
      </c>
      <c r="O32" s="56">
        <v>175.2</v>
      </c>
    </row>
    <row r="33" spans="1:15">
      <c r="A33" s="1">
        <v>6</v>
      </c>
      <c r="B33" s="4">
        <v>182</v>
      </c>
      <c r="C33" s="4">
        <v>1</v>
      </c>
      <c r="D33" s="4" t="s">
        <v>28</v>
      </c>
      <c r="E33" s="4" t="s">
        <v>30</v>
      </c>
      <c r="F33" s="4" t="s">
        <v>25</v>
      </c>
      <c r="G33" s="4" t="s">
        <v>28</v>
      </c>
      <c r="H33" s="4" t="s">
        <v>27</v>
      </c>
      <c r="I33" s="4">
        <v>110</v>
      </c>
      <c r="J33" s="2" t="s">
        <v>23</v>
      </c>
      <c r="K33" s="53">
        <f>K34+K35+K36+K37</f>
        <v>43726.599999999991</v>
      </c>
      <c r="L33" s="53">
        <f>L34+L35+L36+L37</f>
        <v>0</v>
      </c>
      <c r="M33" s="53">
        <f>M34+M35+M36+M37</f>
        <v>0</v>
      </c>
      <c r="N33" s="53">
        <f>N34+N35+N36+N37</f>
        <v>45481.400000000009</v>
      </c>
      <c r="O33" s="53">
        <f>O34+O35+O36+O37</f>
        <v>47308</v>
      </c>
    </row>
    <row r="34" spans="1:15" ht="58.5" customHeight="1">
      <c r="A34" s="1">
        <v>7</v>
      </c>
      <c r="B34" s="4">
        <v>182</v>
      </c>
      <c r="C34" s="4">
        <v>1</v>
      </c>
      <c r="D34" s="4" t="s">
        <v>28</v>
      </c>
      <c r="E34" s="4" t="s">
        <v>30</v>
      </c>
      <c r="F34" s="4" t="s">
        <v>31</v>
      </c>
      <c r="G34" s="4" t="s">
        <v>28</v>
      </c>
      <c r="H34" s="4" t="s">
        <v>27</v>
      </c>
      <c r="I34" s="4">
        <v>110</v>
      </c>
      <c r="J34" s="2" t="s">
        <v>8</v>
      </c>
      <c r="K34" s="53">
        <v>42833.599999999999</v>
      </c>
      <c r="L34" s="51"/>
      <c r="M34" s="51"/>
      <c r="N34" s="65">
        <v>44546.9</v>
      </c>
      <c r="O34" s="65">
        <v>46328.800000000003</v>
      </c>
    </row>
    <row r="35" spans="1:15" ht="82.5" customHeight="1">
      <c r="A35" s="1">
        <v>8</v>
      </c>
      <c r="B35" s="4">
        <v>182</v>
      </c>
      <c r="C35" s="4">
        <v>1</v>
      </c>
      <c r="D35" s="4" t="s">
        <v>28</v>
      </c>
      <c r="E35" s="4" t="s">
        <v>30</v>
      </c>
      <c r="F35" s="4" t="s">
        <v>33</v>
      </c>
      <c r="G35" s="4" t="s">
        <v>28</v>
      </c>
      <c r="H35" s="4" t="s">
        <v>27</v>
      </c>
      <c r="I35" s="4">
        <v>110</v>
      </c>
      <c r="J35" s="2" t="s">
        <v>9</v>
      </c>
      <c r="K35" s="53">
        <v>404.1</v>
      </c>
      <c r="L35" s="51"/>
      <c r="M35" s="51"/>
      <c r="N35" s="56">
        <v>420.3</v>
      </c>
      <c r="O35" s="56">
        <v>437.1</v>
      </c>
    </row>
    <row r="36" spans="1:15" ht="39.75" customHeight="1">
      <c r="A36" s="1">
        <v>9</v>
      </c>
      <c r="B36" s="4" t="s">
        <v>63</v>
      </c>
      <c r="C36" s="4" t="s">
        <v>29</v>
      </c>
      <c r="D36" s="4" t="s">
        <v>28</v>
      </c>
      <c r="E36" s="4" t="s">
        <v>30</v>
      </c>
      <c r="F36" s="4" t="s">
        <v>51</v>
      </c>
      <c r="G36" s="4" t="s">
        <v>28</v>
      </c>
      <c r="H36" s="4" t="s">
        <v>27</v>
      </c>
      <c r="I36" s="4" t="s">
        <v>60</v>
      </c>
      <c r="J36" s="2" t="s">
        <v>10</v>
      </c>
      <c r="K36" s="53">
        <v>255.2</v>
      </c>
      <c r="L36" s="51"/>
      <c r="M36" s="51"/>
      <c r="N36" s="56">
        <v>265.39999999999998</v>
      </c>
      <c r="O36" s="56">
        <v>276</v>
      </c>
    </row>
    <row r="37" spans="1:15" ht="39.75" customHeight="1">
      <c r="A37" s="1">
        <v>10</v>
      </c>
      <c r="B37" s="4" t="s">
        <v>63</v>
      </c>
      <c r="C37" s="4" t="s">
        <v>29</v>
      </c>
      <c r="D37" s="4" t="s">
        <v>28</v>
      </c>
      <c r="E37" s="4" t="s">
        <v>30</v>
      </c>
      <c r="F37" s="4" t="s">
        <v>188</v>
      </c>
      <c r="G37" s="4" t="s">
        <v>28</v>
      </c>
      <c r="H37" s="4" t="s">
        <v>27</v>
      </c>
      <c r="I37" s="4" t="s">
        <v>60</v>
      </c>
      <c r="J37" s="81" t="s">
        <v>241</v>
      </c>
      <c r="K37" s="53">
        <v>233.7</v>
      </c>
      <c r="L37" s="51"/>
      <c r="M37" s="51"/>
      <c r="N37" s="56">
        <v>248.8</v>
      </c>
      <c r="O37" s="56">
        <v>266.10000000000002</v>
      </c>
    </row>
    <row r="38" spans="1:15">
      <c r="A38" s="1">
        <v>11</v>
      </c>
      <c r="B38" s="5">
        <v>182</v>
      </c>
      <c r="C38" s="5">
        <v>1</v>
      </c>
      <c r="D38" s="5" t="s">
        <v>45</v>
      </c>
      <c r="E38" s="5" t="s">
        <v>26</v>
      </c>
      <c r="F38" s="5" t="s">
        <v>25</v>
      </c>
      <c r="G38" s="5" t="s">
        <v>26</v>
      </c>
      <c r="H38" s="5" t="s">
        <v>27</v>
      </c>
      <c r="I38" s="5" t="s">
        <v>25</v>
      </c>
      <c r="J38" s="3" t="s">
        <v>34</v>
      </c>
      <c r="K38" s="54">
        <f>K44+K39+K46</f>
        <v>8252.5</v>
      </c>
      <c r="L38" s="49">
        <f>L44+L39+L46</f>
        <v>0</v>
      </c>
      <c r="M38" s="49">
        <f>M44+M39+M46</f>
        <v>0</v>
      </c>
      <c r="N38" s="54">
        <f>N44+N39+N46</f>
        <v>8459.5</v>
      </c>
      <c r="O38" s="54">
        <f>O44+O39+O46</f>
        <v>8802.1</v>
      </c>
    </row>
    <row r="39" spans="1:15" ht="25.5">
      <c r="A39" s="1">
        <v>12</v>
      </c>
      <c r="B39" s="4" t="s">
        <v>25</v>
      </c>
      <c r="C39" s="4" t="s">
        <v>29</v>
      </c>
      <c r="D39" s="4" t="s">
        <v>45</v>
      </c>
      <c r="E39" s="4" t="s">
        <v>28</v>
      </c>
      <c r="F39" s="4" t="s">
        <v>25</v>
      </c>
      <c r="G39" s="4" t="s">
        <v>26</v>
      </c>
      <c r="H39" s="4" t="s">
        <v>27</v>
      </c>
      <c r="I39" s="4" t="s">
        <v>60</v>
      </c>
      <c r="J39" s="44" t="s">
        <v>157</v>
      </c>
      <c r="K39" s="53">
        <f>K40+K42</f>
        <v>6984</v>
      </c>
      <c r="L39" s="50">
        <f>L40+L42</f>
        <v>0</v>
      </c>
      <c r="M39" s="50">
        <f>M40+M42</f>
        <v>0</v>
      </c>
      <c r="N39" s="53">
        <f>N40+N42</f>
        <v>7987</v>
      </c>
      <c r="O39" s="53">
        <f>O40+O42</f>
        <v>8306</v>
      </c>
    </row>
    <row r="40" spans="1:15" ht="25.5">
      <c r="A40" s="1">
        <v>13</v>
      </c>
      <c r="B40" s="4" t="s">
        <v>63</v>
      </c>
      <c r="C40" s="4" t="s">
        <v>29</v>
      </c>
      <c r="D40" s="4" t="s">
        <v>45</v>
      </c>
      <c r="E40" s="4" t="s">
        <v>28</v>
      </c>
      <c r="F40" s="4" t="s">
        <v>31</v>
      </c>
      <c r="G40" s="4" t="s">
        <v>28</v>
      </c>
      <c r="H40" s="4" t="s">
        <v>27</v>
      </c>
      <c r="I40" s="4" t="s">
        <v>60</v>
      </c>
      <c r="J40" s="41" t="s">
        <v>156</v>
      </c>
      <c r="K40" s="53">
        <f>K41</f>
        <v>4130</v>
      </c>
      <c r="L40" s="50">
        <f>L41</f>
        <v>0</v>
      </c>
      <c r="M40" s="50">
        <f>M41</f>
        <v>0</v>
      </c>
      <c r="N40" s="53">
        <f>N41</f>
        <v>4657</v>
      </c>
      <c r="O40" s="53">
        <f>O41</f>
        <v>4843</v>
      </c>
    </row>
    <row r="41" spans="1:15" ht="25.5">
      <c r="A41" s="1">
        <v>14</v>
      </c>
      <c r="B41" s="4" t="s">
        <v>63</v>
      </c>
      <c r="C41" s="4" t="s">
        <v>29</v>
      </c>
      <c r="D41" s="4" t="s">
        <v>45</v>
      </c>
      <c r="E41" s="4" t="s">
        <v>28</v>
      </c>
      <c r="F41" s="4" t="s">
        <v>155</v>
      </c>
      <c r="G41" s="4" t="s">
        <v>28</v>
      </c>
      <c r="H41" s="4" t="s">
        <v>27</v>
      </c>
      <c r="I41" s="4" t="s">
        <v>60</v>
      </c>
      <c r="J41" s="41" t="s">
        <v>156</v>
      </c>
      <c r="K41" s="53">
        <v>4130</v>
      </c>
      <c r="L41" s="50"/>
      <c r="M41" s="50"/>
      <c r="N41" s="53">
        <v>4657</v>
      </c>
      <c r="O41" s="53">
        <v>4843</v>
      </c>
    </row>
    <row r="42" spans="1:15" ht="25.5" customHeight="1">
      <c r="A42" s="1">
        <v>15</v>
      </c>
      <c r="B42" s="4" t="s">
        <v>63</v>
      </c>
      <c r="C42" s="4" t="s">
        <v>29</v>
      </c>
      <c r="D42" s="4" t="s">
        <v>45</v>
      </c>
      <c r="E42" s="4" t="s">
        <v>28</v>
      </c>
      <c r="F42" s="4" t="s">
        <v>33</v>
      </c>
      <c r="G42" s="4" t="s">
        <v>28</v>
      </c>
      <c r="H42" s="4" t="s">
        <v>27</v>
      </c>
      <c r="I42" s="4" t="s">
        <v>60</v>
      </c>
      <c r="J42" s="41" t="s">
        <v>154</v>
      </c>
      <c r="K42" s="53">
        <f>K43</f>
        <v>2854</v>
      </c>
      <c r="L42" s="50">
        <f>L43</f>
        <v>0</v>
      </c>
      <c r="M42" s="50">
        <f>M43</f>
        <v>0</v>
      </c>
      <c r="N42" s="53">
        <f>N43</f>
        <v>3330</v>
      </c>
      <c r="O42" s="53">
        <f>O43</f>
        <v>3463</v>
      </c>
    </row>
    <row r="43" spans="1:15" ht="51">
      <c r="A43" s="1">
        <v>16</v>
      </c>
      <c r="B43" s="4" t="s">
        <v>63</v>
      </c>
      <c r="C43" s="4" t="s">
        <v>29</v>
      </c>
      <c r="D43" s="4" t="s">
        <v>45</v>
      </c>
      <c r="E43" s="4" t="s">
        <v>28</v>
      </c>
      <c r="F43" s="4" t="s">
        <v>152</v>
      </c>
      <c r="G43" s="4" t="s">
        <v>28</v>
      </c>
      <c r="H43" s="4" t="s">
        <v>27</v>
      </c>
      <c r="I43" s="4" t="s">
        <v>60</v>
      </c>
      <c r="J43" s="41" t="s">
        <v>153</v>
      </c>
      <c r="K43" s="53">
        <v>2854</v>
      </c>
      <c r="L43" s="50"/>
      <c r="M43" s="50"/>
      <c r="N43" s="53">
        <v>3330</v>
      </c>
      <c r="O43" s="53">
        <v>3463</v>
      </c>
    </row>
    <row r="44" spans="1:15">
      <c r="A44" s="1">
        <v>17</v>
      </c>
      <c r="B44" s="4" t="s">
        <v>25</v>
      </c>
      <c r="C44" s="4" t="s">
        <v>29</v>
      </c>
      <c r="D44" s="4" t="s">
        <v>45</v>
      </c>
      <c r="E44" s="4" t="s">
        <v>30</v>
      </c>
      <c r="F44" s="4" t="s">
        <v>25</v>
      </c>
      <c r="G44" s="4" t="s">
        <v>30</v>
      </c>
      <c r="H44" s="4" t="s">
        <v>27</v>
      </c>
      <c r="I44" s="4" t="s">
        <v>60</v>
      </c>
      <c r="J44" s="2" t="s">
        <v>35</v>
      </c>
      <c r="K44" s="53">
        <f>K45</f>
        <v>818.5</v>
      </c>
      <c r="L44" s="50">
        <f>L45</f>
        <v>0</v>
      </c>
      <c r="M44" s="50">
        <f>M45</f>
        <v>0</v>
      </c>
      <c r="N44" s="53">
        <f>N45</f>
        <v>0</v>
      </c>
      <c r="O44" s="53">
        <f>O45</f>
        <v>0</v>
      </c>
    </row>
    <row r="45" spans="1:15">
      <c r="A45" s="1">
        <v>18</v>
      </c>
      <c r="B45" s="4" t="s">
        <v>63</v>
      </c>
      <c r="C45" s="4" t="s">
        <v>29</v>
      </c>
      <c r="D45" s="4" t="s">
        <v>45</v>
      </c>
      <c r="E45" s="4" t="s">
        <v>30</v>
      </c>
      <c r="F45" s="4" t="s">
        <v>31</v>
      </c>
      <c r="G45" s="4" t="s">
        <v>30</v>
      </c>
      <c r="H45" s="4" t="s">
        <v>27</v>
      </c>
      <c r="I45" s="4" t="s">
        <v>60</v>
      </c>
      <c r="J45" s="2" t="s">
        <v>35</v>
      </c>
      <c r="K45" s="53">
        <v>818.5</v>
      </c>
      <c r="L45" s="50"/>
      <c r="M45" s="50"/>
      <c r="N45" s="53">
        <v>0</v>
      </c>
      <c r="O45" s="53">
        <v>0</v>
      </c>
    </row>
    <row r="46" spans="1:15" ht="15">
      <c r="A46" s="1">
        <v>19</v>
      </c>
      <c r="B46" s="4" t="s">
        <v>25</v>
      </c>
      <c r="C46" s="4" t="s">
        <v>29</v>
      </c>
      <c r="D46" s="4" t="s">
        <v>45</v>
      </c>
      <c r="E46" s="4" t="s">
        <v>46</v>
      </c>
      <c r="F46" s="4" t="s">
        <v>25</v>
      </c>
      <c r="G46" s="4" t="s">
        <v>28</v>
      </c>
      <c r="H46" s="4" t="s">
        <v>27</v>
      </c>
      <c r="I46" s="4" t="s">
        <v>60</v>
      </c>
      <c r="J46" s="80" t="s">
        <v>167</v>
      </c>
      <c r="K46" s="53">
        <f>K47</f>
        <v>450</v>
      </c>
      <c r="L46" s="53">
        <f>L47</f>
        <v>0</v>
      </c>
      <c r="M46" s="53">
        <f>M47</f>
        <v>0</v>
      </c>
      <c r="N46" s="53">
        <f>N47</f>
        <v>472.5</v>
      </c>
      <c r="O46" s="53">
        <f>O47</f>
        <v>496.1</v>
      </c>
    </row>
    <row r="47" spans="1:15" ht="15">
      <c r="A47" s="1">
        <v>20</v>
      </c>
      <c r="B47" s="4" t="s">
        <v>63</v>
      </c>
      <c r="C47" s="4" t="s">
        <v>29</v>
      </c>
      <c r="D47" s="4" t="s">
        <v>45</v>
      </c>
      <c r="E47" s="4" t="s">
        <v>46</v>
      </c>
      <c r="F47" s="4" t="s">
        <v>31</v>
      </c>
      <c r="G47" s="4" t="s">
        <v>28</v>
      </c>
      <c r="H47" s="4" t="s">
        <v>27</v>
      </c>
      <c r="I47" s="4" t="s">
        <v>60</v>
      </c>
      <c r="J47" s="80" t="s">
        <v>167</v>
      </c>
      <c r="K47" s="53">
        <v>450</v>
      </c>
      <c r="L47" s="50"/>
      <c r="M47" s="50"/>
      <c r="N47" s="53">
        <v>472.5</v>
      </c>
      <c r="O47" s="53">
        <v>496.1</v>
      </c>
    </row>
    <row r="48" spans="1:15" ht="12.75" customHeight="1">
      <c r="A48" s="1">
        <v>21</v>
      </c>
      <c r="B48" s="5" t="s">
        <v>25</v>
      </c>
      <c r="C48" s="5">
        <v>1</v>
      </c>
      <c r="D48" s="5" t="s">
        <v>47</v>
      </c>
      <c r="E48" s="5" t="s">
        <v>26</v>
      </c>
      <c r="F48" s="5" t="s">
        <v>25</v>
      </c>
      <c r="G48" s="5" t="s">
        <v>26</v>
      </c>
      <c r="H48" s="5" t="s">
        <v>27</v>
      </c>
      <c r="I48" s="5" t="s">
        <v>25</v>
      </c>
      <c r="J48" s="3" t="s">
        <v>36</v>
      </c>
      <c r="K48" s="54">
        <f>K50</f>
        <v>1300.0999999999999</v>
      </c>
      <c r="L48" s="49">
        <f>L50</f>
        <v>0</v>
      </c>
      <c r="M48" s="49">
        <f>M50</f>
        <v>0</v>
      </c>
      <c r="N48" s="54">
        <f>N50</f>
        <v>1352</v>
      </c>
      <c r="O48" s="54">
        <f>O50</f>
        <v>1406</v>
      </c>
    </row>
    <row r="49" spans="1:15" ht="25.5">
      <c r="A49" s="1">
        <v>22</v>
      </c>
      <c r="B49" s="4" t="s">
        <v>63</v>
      </c>
      <c r="C49" s="4" t="s">
        <v>29</v>
      </c>
      <c r="D49" s="4" t="s">
        <v>47</v>
      </c>
      <c r="E49" s="4" t="s">
        <v>46</v>
      </c>
      <c r="F49" s="4" t="s">
        <v>25</v>
      </c>
      <c r="G49" s="4" t="s">
        <v>28</v>
      </c>
      <c r="H49" s="4" t="s">
        <v>27</v>
      </c>
      <c r="I49" s="4" t="s">
        <v>60</v>
      </c>
      <c r="J49" s="2" t="s">
        <v>66</v>
      </c>
      <c r="K49" s="53">
        <f>K50</f>
        <v>1300.0999999999999</v>
      </c>
      <c r="L49" s="50">
        <f>L50</f>
        <v>0</v>
      </c>
      <c r="M49" s="50">
        <f>M50</f>
        <v>0</v>
      </c>
      <c r="N49" s="53">
        <f>N50</f>
        <v>1352</v>
      </c>
      <c r="O49" s="53">
        <f>O50</f>
        <v>1406</v>
      </c>
    </row>
    <row r="50" spans="1:15" ht="38.25">
      <c r="A50" s="1">
        <v>23</v>
      </c>
      <c r="B50" s="4">
        <v>182</v>
      </c>
      <c r="C50" s="4">
        <v>1</v>
      </c>
      <c r="D50" s="4" t="s">
        <v>47</v>
      </c>
      <c r="E50" s="4" t="s">
        <v>46</v>
      </c>
      <c r="F50" s="4" t="s">
        <v>31</v>
      </c>
      <c r="G50" s="4" t="s">
        <v>28</v>
      </c>
      <c r="H50" s="4" t="s">
        <v>27</v>
      </c>
      <c r="I50" s="4">
        <v>110</v>
      </c>
      <c r="J50" s="2" t="s">
        <v>78</v>
      </c>
      <c r="K50" s="53">
        <v>1300.0999999999999</v>
      </c>
      <c r="L50" s="50"/>
      <c r="M50" s="50"/>
      <c r="N50" s="53">
        <v>1352</v>
      </c>
      <c r="O50" s="53">
        <v>1406</v>
      </c>
    </row>
    <row r="51" spans="1:15" ht="26.25" customHeight="1">
      <c r="A51" s="1">
        <v>24</v>
      </c>
      <c r="B51" s="5" t="s">
        <v>25</v>
      </c>
      <c r="C51" s="5">
        <v>1</v>
      </c>
      <c r="D51" s="5">
        <v>11</v>
      </c>
      <c r="E51" s="5" t="s">
        <v>26</v>
      </c>
      <c r="F51" s="5" t="s">
        <v>25</v>
      </c>
      <c r="G51" s="5" t="s">
        <v>26</v>
      </c>
      <c r="H51" s="5" t="s">
        <v>27</v>
      </c>
      <c r="I51" s="5" t="s">
        <v>25</v>
      </c>
      <c r="J51" s="3" t="s">
        <v>37</v>
      </c>
      <c r="K51" s="54">
        <f>K52+K61</f>
        <v>7827.1</v>
      </c>
      <c r="L51" s="49">
        <f>L52+L61</f>
        <v>0</v>
      </c>
      <c r="M51" s="49">
        <f>M52+M61</f>
        <v>0</v>
      </c>
      <c r="N51" s="54">
        <f>N52+N61</f>
        <v>8140.1</v>
      </c>
      <c r="O51" s="54">
        <f>O52+O61</f>
        <v>8465.6999999999989</v>
      </c>
    </row>
    <row r="52" spans="1:15" ht="69.75" customHeight="1">
      <c r="A52" s="1">
        <v>25</v>
      </c>
      <c r="B52" s="4" t="s">
        <v>13</v>
      </c>
      <c r="C52" s="4">
        <v>1</v>
      </c>
      <c r="D52" s="4">
        <v>11</v>
      </c>
      <c r="E52" s="4" t="s">
        <v>45</v>
      </c>
      <c r="F52" s="4" t="s">
        <v>25</v>
      </c>
      <c r="G52" s="4" t="s">
        <v>26</v>
      </c>
      <c r="H52" s="4" t="s">
        <v>27</v>
      </c>
      <c r="I52" s="4">
        <v>120</v>
      </c>
      <c r="J52" s="23" t="s">
        <v>7</v>
      </c>
      <c r="K52" s="53">
        <f>K53+K55+K57</f>
        <v>7816.1</v>
      </c>
      <c r="L52" s="50">
        <f>L53+L57+L55</f>
        <v>0</v>
      </c>
      <c r="M52" s="50">
        <f>M53+M57+M55</f>
        <v>0</v>
      </c>
      <c r="N52" s="53">
        <f>N53+N57+N55</f>
        <v>8128.7000000000007</v>
      </c>
      <c r="O52" s="53">
        <f>O53+O57+O55</f>
        <v>8453.7999999999993</v>
      </c>
    </row>
    <row r="53" spans="1:15" ht="56.25" customHeight="1">
      <c r="A53" s="1">
        <v>26</v>
      </c>
      <c r="B53" s="4" t="s">
        <v>13</v>
      </c>
      <c r="C53" s="4">
        <v>1</v>
      </c>
      <c r="D53" s="4">
        <v>11</v>
      </c>
      <c r="E53" s="4" t="s">
        <v>45</v>
      </c>
      <c r="F53" s="4" t="s">
        <v>31</v>
      </c>
      <c r="G53" s="4" t="s">
        <v>26</v>
      </c>
      <c r="H53" s="4" t="s">
        <v>27</v>
      </c>
      <c r="I53" s="4">
        <v>120</v>
      </c>
      <c r="J53" s="2" t="s">
        <v>14</v>
      </c>
      <c r="K53" s="53">
        <f>K54</f>
        <v>5027.1000000000004</v>
      </c>
      <c r="L53" s="50">
        <f>L54</f>
        <v>0</v>
      </c>
      <c r="M53" s="50">
        <f>M54</f>
        <v>0</v>
      </c>
      <c r="N53" s="53">
        <f>N54</f>
        <v>5228.2</v>
      </c>
      <c r="O53" s="53">
        <f>O54</f>
        <v>5437.3</v>
      </c>
    </row>
    <row r="54" spans="1:15" ht="66.75" customHeight="1">
      <c r="A54" s="1">
        <v>27</v>
      </c>
      <c r="B54" s="4" t="s">
        <v>13</v>
      </c>
      <c r="C54" s="4">
        <v>1</v>
      </c>
      <c r="D54" s="4">
        <v>11</v>
      </c>
      <c r="E54" s="4" t="s">
        <v>45</v>
      </c>
      <c r="F54" s="4" t="s">
        <v>18</v>
      </c>
      <c r="G54" s="4" t="s">
        <v>45</v>
      </c>
      <c r="H54" s="4" t="s">
        <v>27</v>
      </c>
      <c r="I54" s="4">
        <v>120</v>
      </c>
      <c r="J54" s="17" t="s">
        <v>128</v>
      </c>
      <c r="K54" s="53">
        <v>5027.1000000000004</v>
      </c>
      <c r="L54" s="51"/>
      <c r="M54" s="51"/>
      <c r="N54" s="56">
        <v>5228.2</v>
      </c>
      <c r="O54" s="56">
        <v>5437.3</v>
      </c>
    </row>
    <row r="55" spans="1:15" ht="66.75" customHeight="1">
      <c r="A55" s="1">
        <v>28</v>
      </c>
      <c r="B55" s="4" t="s">
        <v>13</v>
      </c>
      <c r="C55" s="4">
        <v>1</v>
      </c>
      <c r="D55" s="4">
        <v>11</v>
      </c>
      <c r="E55" s="4" t="s">
        <v>45</v>
      </c>
      <c r="F55" s="4" t="s">
        <v>33</v>
      </c>
      <c r="G55" s="4" t="s">
        <v>26</v>
      </c>
      <c r="H55" s="4" t="s">
        <v>27</v>
      </c>
      <c r="I55" s="4">
        <v>120</v>
      </c>
      <c r="J55" s="34" t="s">
        <v>135</v>
      </c>
      <c r="K55" s="53">
        <f>K56</f>
        <v>341.5</v>
      </c>
      <c r="L55" s="50">
        <f>L56</f>
        <v>0</v>
      </c>
      <c r="M55" s="50">
        <f>M56</f>
        <v>0</v>
      </c>
      <c r="N55" s="53">
        <f>N56</f>
        <v>355.1</v>
      </c>
      <c r="O55" s="53">
        <f>O56</f>
        <v>369.3</v>
      </c>
    </row>
    <row r="56" spans="1:15" ht="58.5" customHeight="1">
      <c r="A56" s="1">
        <v>29</v>
      </c>
      <c r="B56" s="4" t="s">
        <v>13</v>
      </c>
      <c r="C56" s="4">
        <v>1</v>
      </c>
      <c r="D56" s="4">
        <v>11</v>
      </c>
      <c r="E56" s="4" t="s">
        <v>45</v>
      </c>
      <c r="F56" s="4" t="s">
        <v>134</v>
      </c>
      <c r="G56" s="4" t="s">
        <v>45</v>
      </c>
      <c r="H56" s="4" t="s">
        <v>27</v>
      </c>
      <c r="I56" s="4">
        <v>120</v>
      </c>
      <c r="J56" s="35" t="s">
        <v>136</v>
      </c>
      <c r="K56" s="53">
        <v>341.5</v>
      </c>
      <c r="L56" s="51"/>
      <c r="M56" s="51"/>
      <c r="N56" s="56">
        <v>355.1</v>
      </c>
      <c r="O56" s="56">
        <v>369.3</v>
      </c>
    </row>
    <row r="57" spans="1:15" ht="63.75">
      <c r="A57" s="1">
        <v>30</v>
      </c>
      <c r="B57" s="4" t="s">
        <v>13</v>
      </c>
      <c r="C57" s="4">
        <v>1</v>
      </c>
      <c r="D57" s="4">
        <v>11</v>
      </c>
      <c r="E57" s="4" t="s">
        <v>45</v>
      </c>
      <c r="F57" s="4" t="s">
        <v>51</v>
      </c>
      <c r="G57" s="4" t="s">
        <v>26</v>
      </c>
      <c r="H57" s="4" t="s">
        <v>27</v>
      </c>
      <c r="I57" s="4">
        <v>120</v>
      </c>
      <c r="J57" s="2" t="s">
        <v>11</v>
      </c>
      <c r="K57" s="53">
        <f>K58</f>
        <v>2447.5</v>
      </c>
      <c r="L57" s="50">
        <f>L58</f>
        <v>0</v>
      </c>
      <c r="M57" s="50">
        <f>M58</f>
        <v>0</v>
      </c>
      <c r="N57" s="53">
        <f>N58</f>
        <v>2545.4</v>
      </c>
      <c r="O57" s="53">
        <f>O58</f>
        <v>2647.2000000000003</v>
      </c>
    </row>
    <row r="58" spans="1:15" ht="51">
      <c r="A58" s="1">
        <v>31</v>
      </c>
      <c r="B58" s="4" t="s">
        <v>13</v>
      </c>
      <c r="C58" s="4">
        <v>1</v>
      </c>
      <c r="D58" s="4">
        <v>11</v>
      </c>
      <c r="E58" s="4" t="s">
        <v>45</v>
      </c>
      <c r="F58" s="4" t="s">
        <v>52</v>
      </c>
      <c r="G58" s="4" t="s">
        <v>45</v>
      </c>
      <c r="H58" s="4" t="s">
        <v>27</v>
      </c>
      <c r="I58" s="4">
        <v>120</v>
      </c>
      <c r="J58" s="2" t="s">
        <v>12</v>
      </c>
      <c r="K58" s="53">
        <f>K59+K60</f>
        <v>2447.5</v>
      </c>
      <c r="L58" s="50">
        <f>L59+L60</f>
        <v>0</v>
      </c>
      <c r="M58" s="50">
        <f>M59+M60</f>
        <v>0</v>
      </c>
      <c r="N58" s="53">
        <f>N59+N60</f>
        <v>2545.4</v>
      </c>
      <c r="O58" s="53">
        <f>O59+O60</f>
        <v>2647.2000000000003</v>
      </c>
    </row>
    <row r="59" spans="1:15" ht="25.5">
      <c r="A59" s="1">
        <v>32</v>
      </c>
      <c r="B59" s="4" t="s">
        <v>13</v>
      </c>
      <c r="C59" s="4">
        <v>1</v>
      </c>
      <c r="D59" s="4">
        <v>11</v>
      </c>
      <c r="E59" s="4" t="s">
        <v>45</v>
      </c>
      <c r="F59" s="4" t="s">
        <v>52</v>
      </c>
      <c r="G59" s="4" t="s">
        <v>45</v>
      </c>
      <c r="H59" s="4" t="s">
        <v>53</v>
      </c>
      <c r="I59" s="4">
        <v>120</v>
      </c>
      <c r="J59" s="2" t="s">
        <v>38</v>
      </c>
      <c r="K59" s="53">
        <v>6.7</v>
      </c>
      <c r="L59" s="51"/>
      <c r="M59" s="51"/>
      <c r="N59" s="56">
        <v>7</v>
      </c>
      <c r="O59" s="56">
        <v>7.3</v>
      </c>
    </row>
    <row r="60" spans="1:15" ht="25.5">
      <c r="A60" s="1">
        <v>33</v>
      </c>
      <c r="B60" s="4" t="s">
        <v>13</v>
      </c>
      <c r="C60" s="4">
        <v>1</v>
      </c>
      <c r="D60" s="4">
        <v>11</v>
      </c>
      <c r="E60" s="4" t="s">
        <v>45</v>
      </c>
      <c r="F60" s="4" t="s">
        <v>52</v>
      </c>
      <c r="G60" s="4" t="s">
        <v>45</v>
      </c>
      <c r="H60" s="4" t="s">
        <v>54</v>
      </c>
      <c r="I60" s="4">
        <v>120</v>
      </c>
      <c r="J60" s="2" t="s">
        <v>39</v>
      </c>
      <c r="K60" s="53">
        <v>2440.8000000000002</v>
      </c>
      <c r="L60" s="51"/>
      <c r="M60" s="51"/>
      <c r="N60" s="56">
        <v>2538.4</v>
      </c>
      <c r="O60" s="56">
        <v>2639.9</v>
      </c>
    </row>
    <row r="61" spans="1:15" ht="63.75">
      <c r="A61" s="1">
        <v>34</v>
      </c>
      <c r="B61" s="4" t="s">
        <v>13</v>
      </c>
      <c r="C61" s="4" t="s">
        <v>29</v>
      </c>
      <c r="D61" s="4" t="s">
        <v>69</v>
      </c>
      <c r="E61" s="4" t="s">
        <v>49</v>
      </c>
      <c r="F61" s="4" t="s">
        <v>25</v>
      </c>
      <c r="G61" s="4" t="s">
        <v>26</v>
      </c>
      <c r="H61" s="4" t="s">
        <v>27</v>
      </c>
      <c r="I61" s="4" t="s">
        <v>67</v>
      </c>
      <c r="J61" s="2" t="s">
        <v>102</v>
      </c>
      <c r="K61" s="53">
        <f t="shared" ref="K61:O62" si="0">K62</f>
        <v>11</v>
      </c>
      <c r="L61" s="53">
        <f t="shared" si="0"/>
        <v>0</v>
      </c>
      <c r="M61" s="53">
        <f t="shared" si="0"/>
        <v>0</v>
      </c>
      <c r="N61" s="53">
        <f t="shared" si="0"/>
        <v>11.4</v>
      </c>
      <c r="O61" s="53">
        <f t="shared" si="0"/>
        <v>11.9</v>
      </c>
    </row>
    <row r="62" spans="1:15" ht="63.75">
      <c r="A62" s="1">
        <v>35</v>
      </c>
      <c r="B62" s="4" t="s">
        <v>13</v>
      </c>
      <c r="C62" s="4" t="s">
        <v>29</v>
      </c>
      <c r="D62" s="4" t="s">
        <v>69</v>
      </c>
      <c r="E62" s="4" t="s">
        <v>49</v>
      </c>
      <c r="F62" s="4" t="s">
        <v>55</v>
      </c>
      <c r="G62" s="4" t="s">
        <v>26</v>
      </c>
      <c r="H62" s="4" t="s">
        <v>27</v>
      </c>
      <c r="I62" s="4" t="s">
        <v>67</v>
      </c>
      <c r="J62" s="2" t="s">
        <v>103</v>
      </c>
      <c r="K62" s="53">
        <f t="shared" si="0"/>
        <v>11</v>
      </c>
      <c r="L62" s="53">
        <f t="shared" si="0"/>
        <v>0</v>
      </c>
      <c r="M62" s="53">
        <f t="shared" si="0"/>
        <v>0</v>
      </c>
      <c r="N62" s="53">
        <f t="shared" si="0"/>
        <v>11.4</v>
      </c>
      <c r="O62" s="53">
        <f t="shared" si="0"/>
        <v>11.9</v>
      </c>
    </row>
    <row r="63" spans="1:15" ht="63.75">
      <c r="A63" s="1">
        <v>36</v>
      </c>
      <c r="B63" s="4" t="s">
        <v>13</v>
      </c>
      <c r="C63" s="4" t="s">
        <v>29</v>
      </c>
      <c r="D63" s="4" t="s">
        <v>69</v>
      </c>
      <c r="E63" s="4" t="s">
        <v>49</v>
      </c>
      <c r="F63" s="4" t="s">
        <v>105</v>
      </c>
      <c r="G63" s="4" t="s">
        <v>45</v>
      </c>
      <c r="H63" s="4" t="s">
        <v>27</v>
      </c>
      <c r="I63" s="4" t="s">
        <v>67</v>
      </c>
      <c r="J63" s="2" t="s">
        <v>104</v>
      </c>
      <c r="K63" s="53">
        <v>11</v>
      </c>
      <c r="L63" s="56"/>
      <c r="M63" s="56"/>
      <c r="N63" s="56">
        <v>11.4</v>
      </c>
      <c r="O63" s="56">
        <v>11.9</v>
      </c>
    </row>
    <row r="64" spans="1:15" ht="16.5" customHeight="1">
      <c r="A64" s="1">
        <v>37</v>
      </c>
      <c r="B64" s="5" t="s">
        <v>25</v>
      </c>
      <c r="C64" s="5">
        <v>1</v>
      </c>
      <c r="D64" s="5">
        <v>12</v>
      </c>
      <c r="E64" s="5" t="s">
        <v>26</v>
      </c>
      <c r="F64" s="5" t="s">
        <v>25</v>
      </c>
      <c r="G64" s="5" t="s">
        <v>26</v>
      </c>
      <c r="H64" s="5" t="s">
        <v>27</v>
      </c>
      <c r="I64" s="5" t="s">
        <v>25</v>
      </c>
      <c r="J64" s="3" t="s">
        <v>40</v>
      </c>
      <c r="K64" s="54">
        <f>K65</f>
        <v>700</v>
      </c>
      <c r="L64" s="49">
        <f>L65</f>
        <v>0</v>
      </c>
      <c r="M64" s="49">
        <f>M65</f>
        <v>0</v>
      </c>
      <c r="N64" s="54">
        <f>N65</f>
        <v>700</v>
      </c>
      <c r="O64" s="54">
        <f>O65</f>
        <v>700</v>
      </c>
    </row>
    <row r="65" spans="1:15" ht="17.25" customHeight="1">
      <c r="A65" s="1">
        <v>38</v>
      </c>
      <c r="B65" s="4" t="s">
        <v>16</v>
      </c>
      <c r="C65" s="4">
        <v>1</v>
      </c>
      <c r="D65" s="4">
        <v>12</v>
      </c>
      <c r="E65" s="4" t="s">
        <v>28</v>
      </c>
      <c r="F65" s="4" t="s">
        <v>25</v>
      </c>
      <c r="G65" s="4" t="s">
        <v>28</v>
      </c>
      <c r="H65" s="4" t="s">
        <v>27</v>
      </c>
      <c r="I65" s="4">
        <v>120</v>
      </c>
      <c r="J65" s="2" t="s">
        <v>41</v>
      </c>
      <c r="K65" s="53">
        <f>K66+K67+K68</f>
        <v>700</v>
      </c>
      <c r="L65" s="50">
        <f>L66+L67+L68</f>
        <v>0</v>
      </c>
      <c r="M65" s="50">
        <f>M66+M67+M68</f>
        <v>0</v>
      </c>
      <c r="N65" s="53">
        <f>N66+N67+N68</f>
        <v>700</v>
      </c>
      <c r="O65" s="53">
        <f>O66+O67+O68</f>
        <v>700</v>
      </c>
    </row>
    <row r="66" spans="1:15" ht="25.5">
      <c r="A66" s="1">
        <v>39</v>
      </c>
      <c r="B66" s="4" t="s">
        <v>16</v>
      </c>
      <c r="C66" s="4" t="s">
        <v>29</v>
      </c>
      <c r="D66" s="4" t="s">
        <v>80</v>
      </c>
      <c r="E66" s="4" t="s">
        <v>28</v>
      </c>
      <c r="F66" s="4" t="s">
        <v>31</v>
      </c>
      <c r="G66" s="4" t="s">
        <v>28</v>
      </c>
      <c r="H66" s="4" t="s">
        <v>27</v>
      </c>
      <c r="I66" s="4" t="s">
        <v>67</v>
      </c>
      <c r="J66" s="2" t="s">
        <v>79</v>
      </c>
      <c r="K66" s="53">
        <v>26</v>
      </c>
      <c r="L66" s="50"/>
      <c r="M66" s="50"/>
      <c r="N66" s="53">
        <v>26</v>
      </c>
      <c r="O66" s="53">
        <v>26</v>
      </c>
    </row>
    <row r="67" spans="1:15" ht="15.75" customHeight="1">
      <c r="A67" s="1">
        <v>40</v>
      </c>
      <c r="B67" s="4" t="s">
        <v>16</v>
      </c>
      <c r="C67" s="4">
        <v>1</v>
      </c>
      <c r="D67" s="4">
        <v>12</v>
      </c>
      <c r="E67" s="4" t="s">
        <v>28</v>
      </c>
      <c r="F67" s="4" t="s">
        <v>51</v>
      </c>
      <c r="G67" s="4" t="s">
        <v>28</v>
      </c>
      <c r="H67" s="4" t="s">
        <v>27</v>
      </c>
      <c r="I67" s="4">
        <v>120</v>
      </c>
      <c r="J67" s="2" t="s">
        <v>81</v>
      </c>
      <c r="K67" s="53">
        <v>254.8</v>
      </c>
      <c r="L67" s="51"/>
      <c r="M67" s="51"/>
      <c r="N67" s="56">
        <v>254.8</v>
      </c>
      <c r="O67" s="56">
        <v>254.8</v>
      </c>
    </row>
    <row r="68" spans="1:15" ht="18" customHeight="1">
      <c r="A68" s="1">
        <v>41</v>
      </c>
      <c r="B68" s="4" t="s">
        <v>16</v>
      </c>
      <c r="C68" s="4" t="s">
        <v>29</v>
      </c>
      <c r="D68" s="4" t="s">
        <v>80</v>
      </c>
      <c r="E68" s="4" t="s">
        <v>28</v>
      </c>
      <c r="F68" s="4" t="s">
        <v>55</v>
      </c>
      <c r="G68" s="4" t="s">
        <v>28</v>
      </c>
      <c r="H68" s="4" t="s">
        <v>27</v>
      </c>
      <c r="I68" s="4" t="s">
        <v>67</v>
      </c>
      <c r="J68" s="2" t="s">
        <v>82</v>
      </c>
      <c r="K68" s="53">
        <f>K69</f>
        <v>419.2</v>
      </c>
      <c r="L68" s="50">
        <f>L69</f>
        <v>0</v>
      </c>
      <c r="M68" s="50">
        <f>M69</f>
        <v>0</v>
      </c>
      <c r="N68" s="53">
        <f>N69</f>
        <v>419.2</v>
      </c>
      <c r="O68" s="53">
        <f>O69</f>
        <v>419.2</v>
      </c>
    </row>
    <row r="69" spans="1:15" ht="18" customHeight="1">
      <c r="A69" s="1">
        <v>42</v>
      </c>
      <c r="B69" s="4" t="s">
        <v>16</v>
      </c>
      <c r="C69" s="4" t="s">
        <v>29</v>
      </c>
      <c r="D69" s="4" t="s">
        <v>80</v>
      </c>
      <c r="E69" s="4" t="s">
        <v>28</v>
      </c>
      <c r="F69" s="4" t="s">
        <v>138</v>
      </c>
      <c r="G69" s="4" t="s">
        <v>28</v>
      </c>
      <c r="H69" s="4" t="s">
        <v>27</v>
      </c>
      <c r="I69" s="4" t="s">
        <v>67</v>
      </c>
      <c r="J69" s="36" t="s">
        <v>137</v>
      </c>
      <c r="K69" s="53">
        <v>419.2</v>
      </c>
      <c r="L69" s="51"/>
      <c r="M69" s="51"/>
      <c r="N69" s="53">
        <v>419.2</v>
      </c>
      <c r="O69" s="53">
        <v>419.2</v>
      </c>
    </row>
    <row r="70" spans="1:15" ht="25.5">
      <c r="A70" s="1">
        <v>43</v>
      </c>
      <c r="B70" s="5" t="s">
        <v>25</v>
      </c>
      <c r="C70" s="5" t="s">
        <v>29</v>
      </c>
      <c r="D70" s="5" t="s">
        <v>19</v>
      </c>
      <c r="E70" s="5" t="s">
        <v>26</v>
      </c>
      <c r="F70" s="5" t="s">
        <v>25</v>
      </c>
      <c r="G70" s="5" t="s">
        <v>26</v>
      </c>
      <c r="H70" s="5" t="s">
        <v>27</v>
      </c>
      <c r="I70" s="5" t="s">
        <v>25</v>
      </c>
      <c r="J70" s="3" t="s">
        <v>145</v>
      </c>
      <c r="K70" s="54">
        <f>K71</f>
        <v>50</v>
      </c>
      <c r="L70" s="49">
        <f t="shared" ref="L70:O71" si="1">L71</f>
        <v>0</v>
      </c>
      <c r="M70" s="49">
        <f t="shared" si="1"/>
        <v>0</v>
      </c>
      <c r="N70" s="54">
        <f t="shared" si="1"/>
        <v>52</v>
      </c>
      <c r="O70" s="54">
        <f t="shared" si="1"/>
        <v>54</v>
      </c>
    </row>
    <row r="71" spans="1:15">
      <c r="A71" s="1">
        <v>44</v>
      </c>
      <c r="B71" s="4" t="s">
        <v>25</v>
      </c>
      <c r="C71" s="4" t="s">
        <v>29</v>
      </c>
      <c r="D71" s="4" t="s">
        <v>19</v>
      </c>
      <c r="E71" s="4" t="s">
        <v>30</v>
      </c>
      <c r="F71" s="4" t="s">
        <v>25</v>
      </c>
      <c r="G71" s="4" t="s">
        <v>26</v>
      </c>
      <c r="H71" s="4" t="s">
        <v>27</v>
      </c>
      <c r="I71" s="4" t="s">
        <v>25</v>
      </c>
      <c r="J71" s="2" t="s">
        <v>6</v>
      </c>
      <c r="K71" s="53">
        <f>K72</f>
        <v>50</v>
      </c>
      <c r="L71" s="50">
        <f t="shared" si="1"/>
        <v>0</v>
      </c>
      <c r="M71" s="50">
        <f t="shared" si="1"/>
        <v>0</v>
      </c>
      <c r="N71" s="53">
        <f t="shared" si="1"/>
        <v>52</v>
      </c>
      <c r="O71" s="53">
        <f t="shared" si="1"/>
        <v>54</v>
      </c>
    </row>
    <row r="72" spans="1:15" ht="25.5">
      <c r="A72" s="1">
        <v>45</v>
      </c>
      <c r="B72" s="4" t="s">
        <v>25</v>
      </c>
      <c r="C72" s="4" t="s">
        <v>29</v>
      </c>
      <c r="D72" s="4" t="s">
        <v>19</v>
      </c>
      <c r="E72" s="4" t="s">
        <v>30</v>
      </c>
      <c r="F72" s="4" t="s">
        <v>56</v>
      </c>
      <c r="G72" s="4" t="s">
        <v>26</v>
      </c>
      <c r="H72" s="4" t="s">
        <v>27</v>
      </c>
      <c r="I72" s="4" t="s">
        <v>68</v>
      </c>
      <c r="J72" s="2" t="s">
        <v>5</v>
      </c>
      <c r="K72" s="53">
        <f>K73</f>
        <v>50</v>
      </c>
      <c r="L72" s="50">
        <f>L73</f>
        <v>0</v>
      </c>
      <c r="M72" s="50">
        <f>M73</f>
        <v>0</v>
      </c>
      <c r="N72" s="53">
        <f>N73</f>
        <v>52</v>
      </c>
      <c r="O72" s="53">
        <f>O73</f>
        <v>54</v>
      </c>
    </row>
    <row r="73" spans="1:15" ht="25.5" customHeight="1">
      <c r="A73" s="1">
        <v>46</v>
      </c>
      <c r="B73" s="4" t="s">
        <v>32</v>
      </c>
      <c r="C73" s="4" t="s">
        <v>29</v>
      </c>
      <c r="D73" s="4" t="s">
        <v>19</v>
      </c>
      <c r="E73" s="4" t="s">
        <v>30</v>
      </c>
      <c r="F73" s="4" t="s">
        <v>4</v>
      </c>
      <c r="G73" s="4" t="s">
        <v>45</v>
      </c>
      <c r="H73" s="4" t="s">
        <v>27</v>
      </c>
      <c r="I73" s="4" t="s">
        <v>68</v>
      </c>
      <c r="J73" s="2" t="s">
        <v>3</v>
      </c>
      <c r="K73" s="53">
        <v>50</v>
      </c>
      <c r="L73" s="52"/>
      <c r="M73" s="52"/>
      <c r="N73" s="56">
        <v>52</v>
      </c>
      <c r="O73" s="56">
        <v>54</v>
      </c>
    </row>
    <row r="74" spans="1:15" ht="22.5" customHeight="1">
      <c r="A74" s="1">
        <v>47</v>
      </c>
      <c r="B74" s="5" t="s">
        <v>25</v>
      </c>
      <c r="C74" s="5">
        <v>1</v>
      </c>
      <c r="D74" s="5">
        <v>16</v>
      </c>
      <c r="E74" s="5" t="s">
        <v>26</v>
      </c>
      <c r="F74" s="5" t="s">
        <v>25</v>
      </c>
      <c r="G74" s="5" t="s">
        <v>26</v>
      </c>
      <c r="H74" s="5" t="s">
        <v>27</v>
      </c>
      <c r="I74" s="5" t="s">
        <v>25</v>
      </c>
      <c r="J74" s="3" t="s">
        <v>42</v>
      </c>
      <c r="K74" s="54">
        <f>K75+K78+K81+K83+K85+K87</f>
        <v>50</v>
      </c>
      <c r="L74" s="54">
        <f>L75+L78+L81+L83+L85+L87</f>
        <v>0</v>
      </c>
      <c r="M74" s="54">
        <f>M75+M78+M81+M83+M85+M87</f>
        <v>0</v>
      </c>
      <c r="N74" s="54">
        <f>N75+N78+N81+N83+N85+N87</f>
        <v>50</v>
      </c>
      <c r="O74" s="54">
        <f>O75+O78+O81+O83+O85+O87</f>
        <v>50</v>
      </c>
    </row>
    <row r="75" spans="1:15" ht="38.25" customHeight="1">
      <c r="A75" s="1">
        <v>48</v>
      </c>
      <c r="B75" s="4" t="s">
        <v>25</v>
      </c>
      <c r="C75" s="4" t="s">
        <v>29</v>
      </c>
      <c r="D75" s="4" t="s">
        <v>64</v>
      </c>
      <c r="E75" s="4" t="s">
        <v>28</v>
      </c>
      <c r="F75" s="4" t="s">
        <v>50</v>
      </c>
      <c r="G75" s="4" t="s">
        <v>28</v>
      </c>
      <c r="H75" s="4" t="s">
        <v>27</v>
      </c>
      <c r="I75" s="4" t="s">
        <v>62</v>
      </c>
      <c r="J75" s="46" t="s">
        <v>159</v>
      </c>
      <c r="K75" s="53">
        <f>K76+K77</f>
        <v>3</v>
      </c>
      <c r="L75" s="53">
        <f>L76+L77</f>
        <v>0</v>
      </c>
      <c r="M75" s="53">
        <f>M76+M77</f>
        <v>0</v>
      </c>
      <c r="N75" s="53">
        <f>N76+N77</f>
        <v>3</v>
      </c>
      <c r="O75" s="53">
        <f>O76+O77</f>
        <v>3</v>
      </c>
    </row>
    <row r="76" spans="1:15" ht="63" customHeight="1">
      <c r="A76" s="1">
        <v>49</v>
      </c>
      <c r="B76" s="4" t="s">
        <v>168</v>
      </c>
      <c r="C76" s="4" t="s">
        <v>29</v>
      </c>
      <c r="D76" s="4" t="s">
        <v>64</v>
      </c>
      <c r="E76" s="4" t="s">
        <v>28</v>
      </c>
      <c r="F76" s="4" t="s">
        <v>141</v>
      </c>
      <c r="G76" s="4" t="s">
        <v>28</v>
      </c>
      <c r="H76" s="4" t="s">
        <v>27</v>
      </c>
      <c r="I76" s="4" t="s">
        <v>62</v>
      </c>
      <c r="J76" s="46" t="s">
        <v>158</v>
      </c>
      <c r="K76" s="53">
        <v>1</v>
      </c>
      <c r="L76" s="53"/>
      <c r="M76" s="53"/>
      <c r="N76" s="53">
        <v>1</v>
      </c>
      <c r="O76" s="53">
        <v>1</v>
      </c>
    </row>
    <row r="77" spans="1:15" ht="63" customHeight="1">
      <c r="A77" s="1">
        <v>50</v>
      </c>
      <c r="B77" s="4" t="s">
        <v>191</v>
      </c>
      <c r="C77" s="4" t="s">
        <v>29</v>
      </c>
      <c r="D77" s="4" t="s">
        <v>64</v>
      </c>
      <c r="E77" s="4" t="s">
        <v>28</v>
      </c>
      <c r="F77" s="4" t="s">
        <v>141</v>
      </c>
      <c r="G77" s="4" t="s">
        <v>28</v>
      </c>
      <c r="H77" s="4" t="s">
        <v>27</v>
      </c>
      <c r="I77" s="4" t="s">
        <v>62</v>
      </c>
      <c r="J77" s="46" t="s">
        <v>158</v>
      </c>
      <c r="K77" s="53">
        <v>2</v>
      </c>
      <c r="L77" s="53"/>
      <c r="M77" s="53"/>
      <c r="N77" s="53">
        <v>2</v>
      </c>
      <c r="O77" s="53">
        <v>2</v>
      </c>
    </row>
    <row r="78" spans="1:15" ht="64.5" customHeight="1">
      <c r="A78" s="1">
        <v>51</v>
      </c>
      <c r="B78" s="4" t="s">
        <v>25</v>
      </c>
      <c r="C78" s="4" t="s">
        <v>29</v>
      </c>
      <c r="D78" s="4" t="s">
        <v>64</v>
      </c>
      <c r="E78" s="4" t="s">
        <v>28</v>
      </c>
      <c r="F78" s="4" t="s">
        <v>56</v>
      </c>
      <c r="G78" s="4" t="s">
        <v>28</v>
      </c>
      <c r="H78" s="4" t="s">
        <v>27</v>
      </c>
      <c r="I78" s="4" t="s">
        <v>62</v>
      </c>
      <c r="J78" s="46" t="s">
        <v>171</v>
      </c>
      <c r="K78" s="53">
        <f>K79+K80</f>
        <v>12</v>
      </c>
      <c r="L78" s="53">
        <f>L79+L80</f>
        <v>0</v>
      </c>
      <c r="M78" s="53">
        <f>M79+M80</f>
        <v>0</v>
      </c>
      <c r="N78" s="53">
        <f>N79+N80</f>
        <v>12</v>
      </c>
      <c r="O78" s="53">
        <f>O79+O80</f>
        <v>12</v>
      </c>
    </row>
    <row r="79" spans="1:15" ht="78.75" customHeight="1">
      <c r="A79" s="1">
        <v>52</v>
      </c>
      <c r="B79" s="4" t="s">
        <v>168</v>
      </c>
      <c r="C79" s="4" t="s">
        <v>29</v>
      </c>
      <c r="D79" s="4" t="s">
        <v>64</v>
      </c>
      <c r="E79" s="4" t="s">
        <v>28</v>
      </c>
      <c r="F79" s="4" t="s">
        <v>170</v>
      </c>
      <c r="G79" s="4" t="s">
        <v>28</v>
      </c>
      <c r="H79" s="4" t="s">
        <v>27</v>
      </c>
      <c r="I79" s="4" t="s">
        <v>62</v>
      </c>
      <c r="J79" s="46" t="s">
        <v>169</v>
      </c>
      <c r="K79" s="53">
        <v>2</v>
      </c>
      <c r="L79" s="53"/>
      <c r="M79" s="53"/>
      <c r="N79" s="53">
        <v>2</v>
      </c>
      <c r="O79" s="53">
        <v>2</v>
      </c>
    </row>
    <row r="80" spans="1:15" ht="78.75" customHeight="1">
      <c r="A80" s="1">
        <v>53</v>
      </c>
      <c r="B80" s="4" t="s">
        <v>191</v>
      </c>
      <c r="C80" s="4" t="s">
        <v>29</v>
      </c>
      <c r="D80" s="4" t="s">
        <v>64</v>
      </c>
      <c r="E80" s="4" t="s">
        <v>28</v>
      </c>
      <c r="F80" s="4" t="s">
        <v>170</v>
      </c>
      <c r="G80" s="4" t="s">
        <v>28</v>
      </c>
      <c r="H80" s="4" t="s">
        <v>27</v>
      </c>
      <c r="I80" s="4" t="s">
        <v>62</v>
      </c>
      <c r="J80" s="46" t="s">
        <v>169</v>
      </c>
      <c r="K80" s="53">
        <v>10</v>
      </c>
      <c r="L80" s="53"/>
      <c r="M80" s="53"/>
      <c r="N80" s="53">
        <v>10</v>
      </c>
      <c r="O80" s="53">
        <v>10</v>
      </c>
    </row>
    <row r="81" spans="1:22" ht="41.25" customHeight="1">
      <c r="A81" s="1">
        <v>54</v>
      </c>
      <c r="B81" s="4" t="s">
        <v>25</v>
      </c>
      <c r="C81" s="4" t="s">
        <v>29</v>
      </c>
      <c r="D81" s="4" t="s">
        <v>64</v>
      </c>
      <c r="E81" s="4" t="s">
        <v>28</v>
      </c>
      <c r="F81" s="4" t="s">
        <v>202</v>
      </c>
      <c r="G81" s="4" t="s">
        <v>28</v>
      </c>
      <c r="H81" s="4" t="s">
        <v>27</v>
      </c>
      <c r="I81" s="4" t="s">
        <v>62</v>
      </c>
      <c r="J81" s="46" t="s">
        <v>194</v>
      </c>
      <c r="K81" s="53">
        <f>K82</f>
        <v>10</v>
      </c>
      <c r="L81" s="53">
        <f>L82</f>
        <v>0</v>
      </c>
      <c r="M81" s="53">
        <f>M82</f>
        <v>0</v>
      </c>
      <c r="N81" s="53">
        <f>N82</f>
        <v>10</v>
      </c>
      <c r="O81" s="53">
        <f>O82</f>
        <v>10</v>
      </c>
    </row>
    <row r="82" spans="1:22" ht="70.5" customHeight="1">
      <c r="A82" s="1">
        <v>55</v>
      </c>
      <c r="B82" s="4" t="s">
        <v>191</v>
      </c>
      <c r="C82" s="4" t="s">
        <v>29</v>
      </c>
      <c r="D82" s="4" t="s">
        <v>64</v>
      </c>
      <c r="E82" s="4" t="s">
        <v>28</v>
      </c>
      <c r="F82" s="4" t="s">
        <v>192</v>
      </c>
      <c r="G82" s="4" t="s">
        <v>28</v>
      </c>
      <c r="H82" s="4" t="s">
        <v>27</v>
      </c>
      <c r="I82" s="4" t="s">
        <v>62</v>
      </c>
      <c r="J82" s="46" t="s">
        <v>193</v>
      </c>
      <c r="K82" s="53">
        <v>10</v>
      </c>
      <c r="L82" s="53"/>
      <c r="M82" s="53"/>
      <c r="N82" s="53">
        <v>10</v>
      </c>
      <c r="O82" s="53">
        <v>10</v>
      </c>
    </row>
    <row r="83" spans="1:22" ht="57.75" customHeight="1">
      <c r="A83" s="1">
        <v>56</v>
      </c>
      <c r="B83" s="4" t="s">
        <v>25</v>
      </c>
      <c r="C83" s="4" t="s">
        <v>29</v>
      </c>
      <c r="D83" s="4" t="s">
        <v>64</v>
      </c>
      <c r="E83" s="4" t="s">
        <v>28</v>
      </c>
      <c r="F83" s="4" t="s">
        <v>62</v>
      </c>
      <c r="G83" s="4" t="s">
        <v>28</v>
      </c>
      <c r="H83" s="4" t="s">
        <v>27</v>
      </c>
      <c r="I83" s="4" t="s">
        <v>62</v>
      </c>
      <c r="J83" s="46" t="s">
        <v>196</v>
      </c>
      <c r="K83" s="53">
        <f>K84</f>
        <v>5</v>
      </c>
      <c r="L83" s="53">
        <f>L84</f>
        <v>0</v>
      </c>
      <c r="M83" s="53">
        <f>M84</f>
        <v>0</v>
      </c>
      <c r="N83" s="53">
        <f>N84</f>
        <v>5</v>
      </c>
      <c r="O83" s="53">
        <f>O84</f>
        <v>5</v>
      </c>
    </row>
    <row r="84" spans="1:22" ht="81" customHeight="1">
      <c r="A84" s="1">
        <v>57</v>
      </c>
      <c r="B84" s="4" t="s">
        <v>191</v>
      </c>
      <c r="C84" s="4" t="s">
        <v>29</v>
      </c>
      <c r="D84" s="4" t="s">
        <v>64</v>
      </c>
      <c r="E84" s="4" t="s">
        <v>28</v>
      </c>
      <c r="F84" s="4" t="s">
        <v>197</v>
      </c>
      <c r="G84" s="4" t="s">
        <v>28</v>
      </c>
      <c r="H84" s="4" t="s">
        <v>27</v>
      </c>
      <c r="I84" s="4" t="s">
        <v>62</v>
      </c>
      <c r="J84" s="46" t="s">
        <v>195</v>
      </c>
      <c r="K84" s="53">
        <v>5</v>
      </c>
      <c r="L84" s="53"/>
      <c r="M84" s="53"/>
      <c r="N84" s="53">
        <v>5</v>
      </c>
      <c r="O84" s="53">
        <v>5</v>
      </c>
    </row>
    <row r="85" spans="1:22" ht="48.75" customHeight="1">
      <c r="A85" s="1">
        <v>58</v>
      </c>
      <c r="B85" s="4" t="s">
        <v>25</v>
      </c>
      <c r="C85" s="4" t="s">
        <v>29</v>
      </c>
      <c r="D85" s="4" t="s">
        <v>64</v>
      </c>
      <c r="E85" s="4" t="s">
        <v>28</v>
      </c>
      <c r="F85" s="4" t="s">
        <v>199</v>
      </c>
      <c r="G85" s="4" t="s">
        <v>28</v>
      </c>
      <c r="H85" s="4" t="s">
        <v>27</v>
      </c>
      <c r="I85" s="4" t="s">
        <v>62</v>
      </c>
      <c r="J85" s="72" t="s">
        <v>201</v>
      </c>
      <c r="K85" s="53">
        <f>K86</f>
        <v>13</v>
      </c>
      <c r="L85" s="53">
        <f>L86</f>
        <v>0</v>
      </c>
      <c r="M85" s="53">
        <f>M86</f>
        <v>0</v>
      </c>
      <c r="N85" s="53">
        <f>N86</f>
        <v>13</v>
      </c>
      <c r="O85" s="53">
        <f>O86</f>
        <v>13</v>
      </c>
    </row>
    <row r="86" spans="1:22" ht="66" customHeight="1">
      <c r="A86" s="1">
        <v>59</v>
      </c>
      <c r="B86" s="4" t="s">
        <v>191</v>
      </c>
      <c r="C86" s="4" t="s">
        <v>29</v>
      </c>
      <c r="D86" s="4" t="s">
        <v>64</v>
      </c>
      <c r="E86" s="4" t="s">
        <v>28</v>
      </c>
      <c r="F86" s="4" t="s">
        <v>198</v>
      </c>
      <c r="G86" s="4" t="s">
        <v>28</v>
      </c>
      <c r="H86" s="4" t="s">
        <v>27</v>
      </c>
      <c r="I86" s="4" t="s">
        <v>62</v>
      </c>
      <c r="J86" s="72" t="s">
        <v>200</v>
      </c>
      <c r="K86" s="53">
        <v>13</v>
      </c>
      <c r="L86" s="53"/>
      <c r="M86" s="53"/>
      <c r="N86" s="53">
        <v>13</v>
      </c>
      <c r="O86" s="53">
        <v>13</v>
      </c>
    </row>
    <row r="87" spans="1:22" ht="53.25" customHeight="1">
      <c r="A87" s="1">
        <v>60</v>
      </c>
      <c r="B87" s="4" t="s">
        <v>25</v>
      </c>
      <c r="C87" s="4" t="s">
        <v>29</v>
      </c>
      <c r="D87" s="4" t="s">
        <v>64</v>
      </c>
      <c r="E87" s="4" t="s">
        <v>28</v>
      </c>
      <c r="F87" s="4" t="s">
        <v>173</v>
      </c>
      <c r="G87" s="4" t="s">
        <v>28</v>
      </c>
      <c r="H87" s="4" t="s">
        <v>27</v>
      </c>
      <c r="I87" s="4" t="s">
        <v>62</v>
      </c>
      <c r="J87" s="55" t="s">
        <v>175</v>
      </c>
      <c r="K87" s="53">
        <f>K88+K89</f>
        <v>7</v>
      </c>
      <c r="L87" s="53">
        <f>L88+L89</f>
        <v>0</v>
      </c>
      <c r="M87" s="53">
        <f>M88+M89</f>
        <v>0</v>
      </c>
      <c r="N87" s="53">
        <f>N88+N89</f>
        <v>7</v>
      </c>
      <c r="O87" s="53">
        <f>O88+O89</f>
        <v>7</v>
      </c>
    </row>
    <row r="88" spans="1:22" ht="68.25" customHeight="1">
      <c r="A88" s="1">
        <v>61</v>
      </c>
      <c r="B88" s="4" t="s">
        <v>168</v>
      </c>
      <c r="C88" s="4" t="s">
        <v>29</v>
      </c>
      <c r="D88" s="4" t="s">
        <v>64</v>
      </c>
      <c r="E88" s="4" t="s">
        <v>28</v>
      </c>
      <c r="F88" s="4" t="s">
        <v>172</v>
      </c>
      <c r="G88" s="4" t="s">
        <v>28</v>
      </c>
      <c r="H88" s="4" t="s">
        <v>27</v>
      </c>
      <c r="I88" s="4" t="s">
        <v>62</v>
      </c>
      <c r="J88" s="46" t="s">
        <v>174</v>
      </c>
      <c r="K88" s="53">
        <v>2</v>
      </c>
      <c r="L88" s="53"/>
      <c r="M88" s="53"/>
      <c r="N88" s="53">
        <v>2</v>
      </c>
      <c r="O88" s="53">
        <v>2</v>
      </c>
    </row>
    <row r="89" spans="1:22" ht="68.25" customHeight="1">
      <c r="A89" s="1">
        <v>62</v>
      </c>
      <c r="B89" s="4" t="s">
        <v>191</v>
      </c>
      <c r="C89" s="4" t="s">
        <v>29</v>
      </c>
      <c r="D89" s="4" t="s">
        <v>64</v>
      </c>
      <c r="E89" s="4" t="s">
        <v>28</v>
      </c>
      <c r="F89" s="4" t="s">
        <v>172</v>
      </c>
      <c r="G89" s="4" t="s">
        <v>28</v>
      </c>
      <c r="H89" s="4" t="s">
        <v>27</v>
      </c>
      <c r="I89" s="4" t="s">
        <v>62</v>
      </c>
      <c r="J89" s="46" t="s">
        <v>174</v>
      </c>
      <c r="K89" s="53">
        <v>5</v>
      </c>
      <c r="L89" s="53"/>
      <c r="M89" s="53"/>
      <c r="N89" s="53">
        <v>5</v>
      </c>
      <c r="O89" s="53">
        <v>5</v>
      </c>
    </row>
    <row r="90" spans="1:22" ht="14.25" customHeight="1">
      <c r="A90" s="1">
        <v>63</v>
      </c>
      <c r="B90" s="5" t="s">
        <v>25</v>
      </c>
      <c r="C90" s="5">
        <v>2</v>
      </c>
      <c r="D90" s="5" t="s">
        <v>26</v>
      </c>
      <c r="E90" s="5" t="s">
        <v>26</v>
      </c>
      <c r="F90" s="5" t="s">
        <v>25</v>
      </c>
      <c r="G90" s="5" t="s">
        <v>26</v>
      </c>
      <c r="H90" s="5" t="s">
        <v>27</v>
      </c>
      <c r="I90" s="5" t="s">
        <v>25</v>
      </c>
      <c r="J90" s="3" t="s">
        <v>43</v>
      </c>
      <c r="K90" s="54">
        <f>K91+K151</f>
        <v>781659.1</v>
      </c>
      <c r="L90" s="54" t="e">
        <f>L91+L151</f>
        <v>#REF!</v>
      </c>
      <c r="M90" s="54" t="e">
        <f>M91+M151</f>
        <v>#REF!</v>
      </c>
      <c r="N90" s="54">
        <f>N91+N151</f>
        <v>787592.2</v>
      </c>
      <c r="O90" s="54">
        <f>O91+O151</f>
        <v>783736.2</v>
      </c>
    </row>
    <row r="91" spans="1:22" ht="33.75" customHeight="1">
      <c r="A91" s="1">
        <v>64</v>
      </c>
      <c r="B91" s="5" t="s">
        <v>17</v>
      </c>
      <c r="C91" s="5">
        <v>2</v>
      </c>
      <c r="D91" s="5" t="s">
        <v>30</v>
      </c>
      <c r="E91" s="5" t="s">
        <v>26</v>
      </c>
      <c r="F91" s="5" t="s">
        <v>25</v>
      </c>
      <c r="G91" s="5" t="s">
        <v>26</v>
      </c>
      <c r="H91" s="5" t="s">
        <v>27</v>
      </c>
      <c r="I91" s="5" t="s">
        <v>25</v>
      </c>
      <c r="J91" s="3" t="s">
        <v>44</v>
      </c>
      <c r="K91" s="54">
        <f>K92+K99+K120+K148</f>
        <v>776881.9</v>
      </c>
      <c r="L91" s="54" t="e">
        <f>L92+L99+L120+L148</f>
        <v>#REF!</v>
      </c>
      <c r="M91" s="54" t="e">
        <f>M92+M99+M120+M148</f>
        <v>#REF!</v>
      </c>
      <c r="N91" s="54">
        <f>N92+N99+N120+N148</f>
        <v>753035.89999999991</v>
      </c>
      <c r="O91" s="54">
        <f>O92+O99+O120+O148</f>
        <v>738198.5</v>
      </c>
    </row>
    <row r="92" spans="1:22" ht="32.25" customHeight="1">
      <c r="A92" s="1">
        <v>65</v>
      </c>
      <c r="B92" s="5" t="s">
        <v>17</v>
      </c>
      <c r="C92" s="5">
        <v>2</v>
      </c>
      <c r="D92" s="5" t="s">
        <v>30</v>
      </c>
      <c r="E92" s="5" t="s">
        <v>122</v>
      </c>
      <c r="F92" s="5" t="s">
        <v>25</v>
      </c>
      <c r="G92" s="5" t="s">
        <v>26</v>
      </c>
      <c r="H92" s="5" t="s">
        <v>27</v>
      </c>
      <c r="I92" s="5" t="s">
        <v>139</v>
      </c>
      <c r="J92" s="3" t="s">
        <v>123</v>
      </c>
      <c r="K92" s="54">
        <f>K93+K95+K97</f>
        <v>396700.5</v>
      </c>
      <c r="L92" s="54" t="e">
        <f>L93+L95+L97</f>
        <v>#REF!</v>
      </c>
      <c r="M92" s="54" t="e">
        <f>M93+M95+M97</f>
        <v>#REF!</v>
      </c>
      <c r="N92" s="54">
        <f>N93+N95+N97</f>
        <v>372340.9</v>
      </c>
      <c r="O92" s="54">
        <f>O93+O95+O97</f>
        <v>372340.9</v>
      </c>
    </row>
    <row r="93" spans="1:22" ht="15.75" customHeight="1">
      <c r="A93" s="1">
        <v>66</v>
      </c>
      <c r="B93" s="4" t="s">
        <v>17</v>
      </c>
      <c r="C93" s="4">
        <v>2</v>
      </c>
      <c r="D93" s="4" t="s">
        <v>30</v>
      </c>
      <c r="E93" s="4" t="s">
        <v>117</v>
      </c>
      <c r="F93" s="4" t="s">
        <v>57</v>
      </c>
      <c r="G93" s="4" t="s">
        <v>26</v>
      </c>
      <c r="H93" s="4" t="s">
        <v>27</v>
      </c>
      <c r="I93" s="4" t="s">
        <v>139</v>
      </c>
      <c r="J93" s="24" t="s">
        <v>24</v>
      </c>
      <c r="K93" s="53">
        <f>K94</f>
        <v>121797.9</v>
      </c>
      <c r="L93" s="53">
        <f>L94</f>
        <v>0</v>
      </c>
      <c r="M93" s="53">
        <f>M94</f>
        <v>0</v>
      </c>
      <c r="N93" s="53">
        <f>N94</f>
        <v>97438.3</v>
      </c>
      <c r="O93" s="53">
        <f>O94</f>
        <v>97438.3</v>
      </c>
    </row>
    <row r="94" spans="1:22" ht="37.5" customHeight="1">
      <c r="A94" s="1">
        <v>67</v>
      </c>
      <c r="B94" s="11" t="s">
        <v>17</v>
      </c>
      <c r="C94" s="11" t="s">
        <v>58</v>
      </c>
      <c r="D94" s="11" t="s">
        <v>30</v>
      </c>
      <c r="E94" s="11" t="s">
        <v>117</v>
      </c>
      <c r="F94" s="11" t="s">
        <v>57</v>
      </c>
      <c r="G94" s="11" t="s">
        <v>45</v>
      </c>
      <c r="H94" s="11" t="s">
        <v>27</v>
      </c>
      <c r="I94" s="11" t="s">
        <v>139</v>
      </c>
      <c r="J94" s="44" t="s">
        <v>240</v>
      </c>
      <c r="K94" s="53">
        <v>121797.9</v>
      </c>
      <c r="L94" s="56"/>
      <c r="M94" s="56"/>
      <c r="N94" s="56">
        <v>97438.3</v>
      </c>
      <c r="O94" s="56">
        <v>97438.3</v>
      </c>
    </row>
    <row r="95" spans="1:22" s="15" customFormat="1" ht="27" customHeight="1">
      <c r="A95" s="1">
        <v>68</v>
      </c>
      <c r="B95" s="11" t="s">
        <v>17</v>
      </c>
      <c r="C95" s="11">
        <v>2</v>
      </c>
      <c r="D95" s="11" t="s">
        <v>30</v>
      </c>
      <c r="E95" s="11" t="s">
        <v>117</v>
      </c>
      <c r="F95" s="11" t="s">
        <v>118</v>
      </c>
      <c r="G95" s="11" t="s">
        <v>26</v>
      </c>
      <c r="H95" s="11" t="s">
        <v>27</v>
      </c>
      <c r="I95" s="11" t="s">
        <v>139</v>
      </c>
      <c r="J95" s="21" t="s">
        <v>77</v>
      </c>
      <c r="K95" s="57">
        <f>K96</f>
        <v>225895.4</v>
      </c>
      <c r="L95" s="57">
        <f>L96</f>
        <v>0</v>
      </c>
      <c r="M95" s="57">
        <f>M96</f>
        <v>0</v>
      </c>
      <c r="N95" s="57">
        <f>N96</f>
        <v>225895.4</v>
      </c>
      <c r="O95" s="57">
        <f>O96</f>
        <v>225895.4</v>
      </c>
      <c r="Q95" s="31"/>
      <c r="R95" s="31"/>
      <c r="S95" s="31"/>
      <c r="T95" s="31"/>
      <c r="U95" s="31"/>
      <c r="V95" s="31"/>
    </row>
    <row r="96" spans="1:22" ht="35.25" customHeight="1">
      <c r="A96" s="1">
        <v>69</v>
      </c>
      <c r="B96" s="4" t="s">
        <v>17</v>
      </c>
      <c r="C96" s="4">
        <v>2</v>
      </c>
      <c r="D96" s="4" t="s">
        <v>30</v>
      </c>
      <c r="E96" s="4" t="s">
        <v>117</v>
      </c>
      <c r="F96" s="4" t="s">
        <v>118</v>
      </c>
      <c r="G96" s="4" t="s">
        <v>45</v>
      </c>
      <c r="H96" s="4" t="s">
        <v>27</v>
      </c>
      <c r="I96" s="4" t="s">
        <v>139</v>
      </c>
      <c r="J96" s="45" t="s">
        <v>161</v>
      </c>
      <c r="K96" s="53">
        <v>225895.4</v>
      </c>
      <c r="L96" s="56"/>
      <c r="M96" s="56"/>
      <c r="N96" s="56">
        <v>225895.4</v>
      </c>
      <c r="O96" s="56">
        <v>225895.4</v>
      </c>
      <c r="Q96" s="30"/>
      <c r="R96" s="30"/>
      <c r="S96" s="30"/>
      <c r="T96" s="30"/>
      <c r="U96" s="30"/>
      <c r="V96" s="30"/>
    </row>
    <row r="97" spans="1:22" ht="22.5" customHeight="1">
      <c r="A97" s="1">
        <v>70</v>
      </c>
      <c r="B97" s="4" t="s">
        <v>17</v>
      </c>
      <c r="C97" s="4">
        <v>2</v>
      </c>
      <c r="D97" s="4" t="s">
        <v>30</v>
      </c>
      <c r="E97" s="4" t="s">
        <v>150</v>
      </c>
      <c r="F97" s="4" t="s">
        <v>59</v>
      </c>
      <c r="G97" s="4" t="s">
        <v>26</v>
      </c>
      <c r="H97" s="4" t="s">
        <v>27</v>
      </c>
      <c r="I97" s="4" t="s">
        <v>139</v>
      </c>
      <c r="J97" s="39" t="s">
        <v>163</v>
      </c>
      <c r="K97" s="53">
        <f>K98</f>
        <v>49007.199999999997</v>
      </c>
      <c r="L97" s="53" t="e">
        <f>L98</f>
        <v>#REF!</v>
      </c>
      <c r="M97" s="53" t="e">
        <f>M98</f>
        <v>#REF!</v>
      </c>
      <c r="N97" s="53">
        <f>N98</f>
        <v>49007.199999999997</v>
      </c>
      <c r="O97" s="53">
        <f>O98</f>
        <v>49007.199999999997</v>
      </c>
      <c r="Q97" s="30"/>
      <c r="R97" s="30"/>
      <c r="S97" s="30"/>
      <c r="T97" s="30"/>
      <c r="U97" s="30"/>
      <c r="V97" s="30"/>
    </row>
    <row r="98" spans="1:22" ht="26.25" customHeight="1">
      <c r="A98" s="1">
        <v>71</v>
      </c>
      <c r="B98" s="4" t="s">
        <v>17</v>
      </c>
      <c r="C98" s="4">
        <v>2</v>
      </c>
      <c r="D98" s="4" t="s">
        <v>30</v>
      </c>
      <c r="E98" s="4" t="s">
        <v>150</v>
      </c>
      <c r="F98" s="4" t="s">
        <v>59</v>
      </c>
      <c r="G98" s="4" t="s">
        <v>45</v>
      </c>
      <c r="H98" s="4" t="s">
        <v>27</v>
      </c>
      <c r="I98" s="4" t="s">
        <v>139</v>
      </c>
      <c r="J98" s="48" t="s">
        <v>162</v>
      </c>
      <c r="K98" s="53">
        <v>49007.199999999997</v>
      </c>
      <c r="L98" s="53" t="e">
        <f>#REF!</f>
        <v>#REF!</v>
      </c>
      <c r="M98" s="53" t="e">
        <f>#REF!</f>
        <v>#REF!</v>
      </c>
      <c r="N98" s="53">
        <v>49007.199999999997</v>
      </c>
      <c r="O98" s="53">
        <v>49007.199999999997</v>
      </c>
      <c r="Q98" s="30"/>
      <c r="R98" s="30"/>
      <c r="S98" s="30"/>
      <c r="T98" s="30"/>
      <c r="U98" s="30"/>
      <c r="V98" s="30"/>
    </row>
    <row r="99" spans="1:22" ht="25.5" customHeight="1">
      <c r="A99" s="1">
        <v>72</v>
      </c>
      <c r="B99" s="5" t="s">
        <v>25</v>
      </c>
      <c r="C99" s="5">
        <v>2</v>
      </c>
      <c r="D99" s="5" t="s">
        <v>30</v>
      </c>
      <c r="E99" s="5" t="s">
        <v>124</v>
      </c>
      <c r="F99" s="5" t="s">
        <v>25</v>
      </c>
      <c r="G99" s="5" t="s">
        <v>26</v>
      </c>
      <c r="H99" s="5" t="s">
        <v>27</v>
      </c>
      <c r="I99" s="5" t="s">
        <v>139</v>
      </c>
      <c r="J99" s="42" t="s">
        <v>160</v>
      </c>
      <c r="K99" s="58">
        <f>K100+K102+K106+K108+K104</f>
        <v>29400.999999999996</v>
      </c>
      <c r="L99" s="58">
        <f>L100+L102+L106+L108+L104</f>
        <v>3942.2</v>
      </c>
      <c r="M99" s="58">
        <f>M100+M102+M106+M108+M104</f>
        <v>3942.2</v>
      </c>
      <c r="N99" s="58">
        <f>N100+N102+N106+N108+N104</f>
        <v>29623.800000000003</v>
      </c>
      <c r="O99" s="58">
        <f>O100+O102+O106+O108+O104</f>
        <v>20287.099999999999</v>
      </c>
    </row>
    <row r="100" spans="1:22" ht="67.5" customHeight="1">
      <c r="A100" s="1">
        <v>73</v>
      </c>
      <c r="B100" s="5" t="s">
        <v>17</v>
      </c>
      <c r="C100" s="5" t="s">
        <v>58</v>
      </c>
      <c r="D100" s="5" t="s">
        <v>30</v>
      </c>
      <c r="E100" s="5" t="s">
        <v>15</v>
      </c>
      <c r="F100" s="5" t="s">
        <v>177</v>
      </c>
      <c r="G100" s="5" t="s">
        <v>26</v>
      </c>
      <c r="H100" s="5" t="s">
        <v>27</v>
      </c>
      <c r="I100" s="5" t="s">
        <v>139</v>
      </c>
      <c r="J100" s="42" t="s">
        <v>178</v>
      </c>
      <c r="K100" s="58">
        <f>K101</f>
        <v>977.1</v>
      </c>
      <c r="L100" s="58">
        <f>L101</f>
        <v>0</v>
      </c>
      <c r="M100" s="58">
        <f>M101</f>
        <v>0</v>
      </c>
      <c r="N100" s="58">
        <f>N101</f>
        <v>3053.7</v>
      </c>
      <c r="O100" s="58">
        <f>O101</f>
        <v>152.69999999999999</v>
      </c>
    </row>
    <row r="101" spans="1:22" ht="72.75" customHeight="1">
      <c r="A101" s="1">
        <v>74</v>
      </c>
      <c r="B101" s="4" t="s">
        <v>17</v>
      </c>
      <c r="C101" s="4" t="s">
        <v>58</v>
      </c>
      <c r="D101" s="4" t="s">
        <v>30</v>
      </c>
      <c r="E101" s="4" t="s">
        <v>15</v>
      </c>
      <c r="F101" s="4" t="s">
        <v>177</v>
      </c>
      <c r="G101" s="4" t="s">
        <v>45</v>
      </c>
      <c r="H101" s="4" t="s">
        <v>27</v>
      </c>
      <c r="I101" s="4" t="s">
        <v>139</v>
      </c>
      <c r="J101" s="45" t="s">
        <v>176</v>
      </c>
      <c r="K101" s="59">
        <v>977.1</v>
      </c>
      <c r="L101" s="59"/>
      <c r="M101" s="59"/>
      <c r="N101" s="59">
        <v>3053.7</v>
      </c>
      <c r="O101" s="59">
        <v>152.69999999999999</v>
      </c>
    </row>
    <row r="102" spans="1:22" ht="44.25" customHeight="1">
      <c r="A102" s="1">
        <v>75</v>
      </c>
      <c r="B102" s="5" t="s">
        <v>17</v>
      </c>
      <c r="C102" s="5" t="s">
        <v>58</v>
      </c>
      <c r="D102" s="5" t="s">
        <v>30</v>
      </c>
      <c r="E102" s="5" t="s">
        <v>15</v>
      </c>
      <c r="F102" s="5" t="s">
        <v>179</v>
      </c>
      <c r="G102" s="5" t="s">
        <v>26</v>
      </c>
      <c r="H102" s="5" t="s">
        <v>27</v>
      </c>
      <c r="I102" s="5" t="s">
        <v>139</v>
      </c>
      <c r="J102" s="42" t="s">
        <v>181</v>
      </c>
      <c r="K102" s="58">
        <f>K103</f>
        <v>1930.8</v>
      </c>
      <c r="L102" s="58">
        <f>L103</f>
        <v>0</v>
      </c>
      <c r="M102" s="58">
        <f>M103</f>
        <v>0</v>
      </c>
      <c r="N102" s="58">
        <f>N103</f>
        <v>0</v>
      </c>
      <c r="O102" s="58">
        <f>O103</f>
        <v>0</v>
      </c>
    </row>
    <row r="103" spans="1:22" ht="43.5" customHeight="1">
      <c r="A103" s="1">
        <v>76</v>
      </c>
      <c r="B103" s="4" t="s">
        <v>17</v>
      </c>
      <c r="C103" s="4" t="s">
        <v>58</v>
      </c>
      <c r="D103" s="4" t="s">
        <v>30</v>
      </c>
      <c r="E103" s="4" t="s">
        <v>15</v>
      </c>
      <c r="F103" s="4" t="s">
        <v>179</v>
      </c>
      <c r="G103" s="4" t="s">
        <v>45</v>
      </c>
      <c r="H103" s="4" t="s">
        <v>27</v>
      </c>
      <c r="I103" s="4" t="s">
        <v>139</v>
      </c>
      <c r="J103" s="41" t="s">
        <v>180</v>
      </c>
      <c r="K103" s="59">
        <v>1930.8</v>
      </c>
      <c r="L103" s="59"/>
      <c r="M103" s="59"/>
      <c r="N103" s="59">
        <v>0</v>
      </c>
      <c r="O103" s="59">
        <v>0</v>
      </c>
    </row>
    <row r="104" spans="1:22" ht="50.25" customHeight="1">
      <c r="A104" s="1">
        <v>77</v>
      </c>
      <c r="B104" s="62" t="s">
        <v>17</v>
      </c>
      <c r="C104" s="62" t="s">
        <v>58</v>
      </c>
      <c r="D104" s="62" t="s">
        <v>30</v>
      </c>
      <c r="E104" s="62" t="s">
        <v>15</v>
      </c>
      <c r="F104" s="62" t="s">
        <v>208</v>
      </c>
      <c r="G104" s="62" t="s">
        <v>26</v>
      </c>
      <c r="H104" s="62" t="s">
        <v>27</v>
      </c>
      <c r="I104" s="62" t="s">
        <v>139</v>
      </c>
      <c r="J104" s="46" t="s">
        <v>210</v>
      </c>
      <c r="K104" s="59">
        <f>K105</f>
        <v>0</v>
      </c>
      <c r="L104" s="59">
        <f>L105</f>
        <v>0</v>
      </c>
      <c r="M104" s="59">
        <f>M105</f>
        <v>0</v>
      </c>
      <c r="N104" s="59">
        <f>N105</f>
        <v>0</v>
      </c>
      <c r="O104" s="59">
        <f>O105</f>
        <v>46</v>
      </c>
    </row>
    <row r="105" spans="1:22" ht="55.5" customHeight="1">
      <c r="A105" s="1">
        <v>78</v>
      </c>
      <c r="B105" s="4" t="s">
        <v>17</v>
      </c>
      <c r="C105" s="4" t="s">
        <v>58</v>
      </c>
      <c r="D105" s="4" t="s">
        <v>30</v>
      </c>
      <c r="E105" s="4" t="s">
        <v>15</v>
      </c>
      <c r="F105" s="4" t="s">
        <v>208</v>
      </c>
      <c r="G105" s="4" t="s">
        <v>45</v>
      </c>
      <c r="H105" s="4" t="s">
        <v>27</v>
      </c>
      <c r="I105" s="4" t="s">
        <v>139</v>
      </c>
      <c r="J105" s="46" t="s">
        <v>209</v>
      </c>
      <c r="K105" s="59">
        <v>0</v>
      </c>
      <c r="L105" s="59"/>
      <c r="M105" s="59"/>
      <c r="N105" s="59">
        <v>0</v>
      </c>
      <c r="O105" s="59">
        <v>46</v>
      </c>
    </row>
    <row r="106" spans="1:22" ht="39.75" customHeight="1">
      <c r="A106" s="1">
        <v>79</v>
      </c>
      <c r="B106" s="62" t="s">
        <v>17</v>
      </c>
      <c r="C106" s="62" t="s">
        <v>58</v>
      </c>
      <c r="D106" s="62" t="s">
        <v>30</v>
      </c>
      <c r="E106" s="62" t="s">
        <v>15</v>
      </c>
      <c r="F106" s="62" t="s">
        <v>184</v>
      </c>
      <c r="G106" s="62" t="s">
        <v>26</v>
      </c>
      <c r="H106" s="62" t="s">
        <v>27</v>
      </c>
      <c r="I106" s="62" t="s">
        <v>139</v>
      </c>
      <c r="J106" s="63" t="s">
        <v>186</v>
      </c>
      <c r="K106" s="58">
        <f>K107</f>
        <v>9395.9</v>
      </c>
      <c r="L106" s="58">
        <f>L107</f>
        <v>0</v>
      </c>
      <c r="M106" s="58">
        <f>M107</f>
        <v>0</v>
      </c>
      <c r="N106" s="58">
        <f>N107</f>
        <v>9649.7000000000007</v>
      </c>
      <c r="O106" s="58">
        <f>O107</f>
        <v>3047.2</v>
      </c>
    </row>
    <row r="107" spans="1:22" ht="56.25" customHeight="1">
      <c r="A107" s="1">
        <v>80</v>
      </c>
      <c r="B107" s="4" t="s">
        <v>17</v>
      </c>
      <c r="C107" s="4" t="s">
        <v>58</v>
      </c>
      <c r="D107" s="4" t="s">
        <v>30</v>
      </c>
      <c r="E107" s="4" t="s">
        <v>15</v>
      </c>
      <c r="F107" s="4" t="s">
        <v>184</v>
      </c>
      <c r="G107" s="4" t="s">
        <v>45</v>
      </c>
      <c r="H107" s="4" t="s">
        <v>27</v>
      </c>
      <c r="I107" s="4" t="s">
        <v>139</v>
      </c>
      <c r="J107" s="41" t="s">
        <v>185</v>
      </c>
      <c r="K107" s="59">
        <v>9395.9</v>
      </c>
      <c r="L107" s="59"/>
      <c r="M107" s="59"/>
      <c r="N107" s="59">
        <v>9649.7000000000007</v>
      </c>
      <c r="O107" s="59">
        <v>3047.2</v>
      </c>
    </row>
    <row r="108" spans="1:22" ht="22.5" customHeight="1">
      <c r="A108" s="1">
        <v>81</v>
      </c>
      <c r="B108" s="5" t="s">
        <v>17</v>
      </c>
      <c r="C108" s="5" t="s">
        <v>58</v>
      </c>
      <c r="D108" s="5" t="s">
        <v>30</v>
      </c>
      <c r="E108" s="5" t="s">
        <v>119</v>
      </c>
      <c r="F108" s="5" t="s">
        <v>59</v>
      </c>
      <c r="G108" s="5" t="s">
        <v>26</v>
      </c>
      <c r="H108" s="5" t="s">
        <v>27</v>
      </c>
      <c r="I108" s="5" t="s">
        <v>139</v>
      </c>
      <c r="J108" s="3" t="s">
        <v>106</v>
      </c>
      <c r="K108" s="54">
        <f>K109</f>
        <v>17097.199999999997</v>
      </c>
      <c r="L108" s="54">
        <f>L109</f>
        <v>3942.2</v>
      </c>
      <c r="M108" s="54">
        <f>M109</f>
        <v>3942.2</v>
      </c>
      <c r="N108" s="54">
        <f>N109</f>
        <v>16920.400000000001</v>
      </c>
      <c r="O108" s="54">
        <f>O109</f>
        <v>17041.199999999997</v>
      </c>
    </row>
    <row r="109" spans="1:22" ht="17.25" customHeight="1">
      <c r="A109" s="1">
        <v>82</v>
      </c>
      <c r="B109" s="5" t="s">
        <v>17</v>
      </c>
      <c r="C109" s="5" t="s">
        <v>58</v>
      </c>
      <c r="D109" s="5" t="s">
        <v>30</v>
      </c>
      <c r="E109" s="5" t="s">
        <v>119</v>
      </c>
      <c r="F109" s="5" t="s">
        <v>59</v>
      </c>
      <c r="G109" s="5" t="s">
        <v>45</v>
      </c>
      <c r="H109" s="5" t="s">
        <v>27</v>
      </c>
      <c r="I109" s="5" t="s">
        <v>139</v>
      </c>
      <c r="J109" s="3" t="s">
        <v>107</v>
      </c>
      <c r="K109" s="54">
        <f>K110+K112+K113+K114+K115+K116+K117+K118+K119+K111</f>
        <v>17097.199999999997</v>
      </c>
      <c r="L109" s="54">
        <f>L110+L112+L113+L114+L115+L116+L117+L118+L119+L111</f>
        <v>3942.2</v>
      </c>
      <c r="M109" s="54">
        <f>M110+M112+M113+M114+M115+M116+M117+M118+M119+M111</f>
        <v>3942.2</v>
      </c>
      <c r="N109" s="54">
        <f>N110+N112+N113+N114+N115+N116+N117+N118+N119+N111</f>
        <v>16920.400000000001</v>
      </c>
      <c r="O109" s="54">
        <f>O110+O112+O113+O114+O115+O116+O117+O118+O119+O111</f>
        <v>17041.199999999997</v>
      </c>
    </row>
    <row r="110" spans="1:22" ht="49.5" customHeight="1">
      <c r="A110" s="1">
        <v>83</v>
      </c>
      <c r="B110" s="20" t="s">
        <v>17</v>
      </c>
      <c r="C110" s="20" t="s">
        <v>58</v>
      </c>
      <c r="D110" s="20" t="s">
        <v>30</v>
      </c>
      <c r="E110" s="20" t="s">
        <v>119</v>
      </c>
      <c r="F110" s="20" t="s">
        <v>59</v>
      </c>
      <c r="G110" s="20" t="s">
        <v>45</v>
      </c>
      <c r="H110" s="20" t="s">
        <v>183</v>
      </c>
      <c r="I110" s="20" t="s">
        <v>139</v>
      </c>
      <c r="J110" s="64" t="s">
        <v>230</v>
      </c>
      <c r="K110" s="53">
        <v>282.10000000000002</v>
      </c>
      <c r="L110" s="54"/>
      <c r="M110" s="54"/>
      <c r="N110" s="53">
        <v>282.10000000000002</v>
      </c>
      <c r="O110" s="53">
        <v>282.10000000000002</v>
      </c>
    </row>
    <row r="111" spans="1:22" ht="86.25" customHeight="1">
      <c r="A111" s="1">
        <v>84</v>
      </c>
      <c r="B111" s="20" t="s">
        <v>17</v>
      </c>
      <c r="C111" s="20" t="s">
        <v>58</v>
      </c>
      <c r="D111" s="20" t="s">
        <v>30</v>
      </c>
      <c r="E111" s="20" t="s">
        <v>119</v>
      </c>
      <c r="F111" s="20" t="s">
        <v>59</v>
      </c>
      <c r="G111" s="20" t="s">
        <v>45</v>
      </c>
      <c r="H111" s="20" t="s">
        <v>187</v>
      </c>
      <c r="I111" s="20" t="s">
        <v>139</v>
      </c>
      <c r="J111" s="64" t="s">
        <v>231</v>
      </c>
      <c r="K111" s="53">
        <v>600</v>
      </c>
      <c r="L111" s="54"/>
      <c r="M111" s="54"/>
      <c r="N111" s="53">
        <v>0</v>
      </c>
      <c r="O111" s="53">
        <v>0</v>
      </c>
    </row>
    <row r="112" spans="1:22" ht="126.75" customHeight="1">
      <c r="A112" s="1">
        <v>85</v>
      </c>
      <c r="B112" s="20" t="s">
        <v>17</v>
      </c>
      <c r="C112" s="20" t="s">
        <v>58</v>
      </c>
      <c r="D112" s="20" t="s">
        <v>30</v>
      </c>
      <c r="E112" s="20" t="s">
        <v>119</v>
      </c>
      <c r="F112" s="20" t="s">
        <v>59</v>
      </c>
      <c r="G112" s="20" t="s">
        <v>45</v>
      </c>
      <c r="H112" s="20" t="s">
        <v>120</v>
      </c>
      <c r="I112" s="20" t="s">
        <v>139</v>
      </c>
      <c r="J112" s="47" t="s">
        <v>232</v>
      </c>
      <c r="K112" s="53">
        <v>523.6</v>
      </c>
      <c r="L112" s="53">
        <v>3942.2</v>
      </c>
      <c r="M112" s="53">
        <v>3942.2</v>
      </c>
      <c r="N112" s="53">
        <v>523.6</v>
      </c>
      <c r="O112" s="53">
        <v>523.6</v>
      </c>
    </row>
    <row r="113" spans="1:15" ht="44.25" customHeight="1">
      <c r="A113" s="1">
        <v>86</v>
      </c>
      <c r="B113" s="20" t="s">
        <v>17</v>
      </c>
      <c r="C113" s="20" t="s">
        <v>58</v>
      </c>
      <c r="D113" s="20" t="s">
        <v>30</v>
      </c>
      <c r="E113" s="20" t="s">
        <v>119</v>
      </c>
      <c r="F113" s="20" t="s">
        <v>59</v>
      </c>
      <c r="G113" s="20" t="s">
        <v>45</v>
      </c>
      <c r="H113" s="20" t="s">
        <v>146</v>
      </c>
      <c r="I113" s="20" t="s">
        <v>139</v>
      </c>
      <c r="J113" s="40" t="s">
        <v>233</v>
      </c>
      <c r="K113" s="53">
        <v>1065.7</v>
      </c>
      <c r="L113" s="53"/>
      <c r="M113" s="53"/>
      <c r="N113" s="53">
        <v>1065.7</v>
      </c>
      <c r="O113" s="53">
        <v>1065.7</v>
      </c>
    </row>
    <row r="114" spans="1:15" ht="36.75" customHeight="1">
      <c r="A114" s="1">
        <v>87</v>
      </c>
      <c r="B114" s="19" t="s">
        <v>17</v>
      </c>
      <c r="C114" s="19" t="s">
        <v>58</v>
      </c>
      <c r="D114" s="19" t="s">
        <v>30</v>
      </c>
      <c r="E114" s="19" t="s">
        <v>119</v>
      </c>
      <c r="F114" s="19" t="s">
        <v>59</v>
      </c>
      <c r="G114" s="19" t="s">
        <v>45</v>
      </c>
      <c r="H114" s="19" t="s">
        <v>84</v>
      </c>
      <c r="I114" s="19" t="s">
        <v>139</v>
      </c>
      <c r="J114" s="37" t="s">
        <v>234</v>
      </c>
      <c r="K114" s="57">
        <v>262.89999999999998</v>
      </c>
      <c r="L114" s="57"/>
      <c r="M114" s="57"/>
      <c r="N114" s="57">
        <v>280</v>
      </c>
      <c r="O114" s="57">
        <v>280</v>
      </c>
    </row>
    <row r="115" spans="1:15" ht="45.75" customHeight="1">
      <c r="A115" s="1">
        <v>88</v>
      </c>
      <c r="B115" s="19" t="s">
        <v>17</v>
      </c>
      <c r="C115" s="19" t="s">
        <v>58</v>
      </c>
      <c r="D115" s="19" t="s">
        <v>30</v>
      </c>
      <c r="E115" s="19" t="s">
        <v>119</v>
      </c>
      <c r="F115" s="19" t="s">
        <v>59</v>
      </c>
      <c r="G115" s="19" t="s">
        <v>45</v>
      </c>
      <c r="H115" s="19" t="s">
        <v>147</v>
      </c>
      <c r="I115" s="19" t="s">
        <v>139</v>
      </c>
      <c r="J115" s="40" t="s">
        <v>235</v>
      </c>
      <c r="K115" s="57">
        <v>309.2</v>
      </c>
      <c r="L115" s="57"/>
      <c r="M115" s="57"/>
      <c r="N115" s="57">
        <v>309.2</v>
      </c>
      <c r="O115" s="57">
        <v>309.2</v>
      </c>
    </row>
    <row r="116" spans="1:15" ht="48" customHeight="1">
      <c r="A116" s="1">
        <v>89</v>
      </c>
      <c r="B116" s="19" t="s">
        <v>17</v>
      </c>
      <c r="C116" s="19" t="s">
        <v>58</v>
      </c>
      <c r="D116" s="19" t="s">
        <v>30</v>
      </c>
      <c r="E116" s="19" t="s">
        <v>119</v>
      </c>
      <c r="F116" s="19" t="s">
        <v>59</v>
      </c>
      <c r="G116" s="19" t="s">
        <v>45</v>
      </c>
      <c r="H116" s="19" t="s">
        <v>182</v>
      </c>
      <c r="I116" s="19" t="s">
        <v>139</v>
      </c>
      <c r="J116" s="79" t="s">
        <v>236</v>
      </c>
      <c r="K116" s="61">
        <v>2903</v>
      </c>
      <c r="L116" s="60"/>
      <c r="M116" s="60"/>
      <c r="N116" s="60">
        <v>3019.1</v>
      </c>
      <c r="O116" s="57">
        <v>3139.9</v>
      </c>
    </row>
    <row r="117" spans="1:15" ht="48.75" customHeight="1">
      <c r="A117" s="1">
        <v>90</v>
      </c>
      <c r="B117" s="19" t="s">
        <v>17</v>
      </c>
      <c r="C117" s="19" t="s">
        <v>58</v>
      </c>
      <c r="D117" s="19" t="s">
        <v>30</v>
      </c>
      <c r="E117" s="19" t="s">
        <v>119</v>
      </c>
      <c r="F117" s="19" t="s">
        <v>59</v>
      </c>
      <c r="G117" s="19" t="s">
        <v>45</v>
      </c>
      <c r="H117" s="19" t="s">
        <v>148</v>
      </c>
      <c r="I117" s="19" t="s">
        <v>139</v>
      </c>
      <c r="J117" s="43" t="s">
        <v>237</v>
      </c>
      <c r="K117" s="57">
        <v>9056.2999999999993</v>
      </c>
      <c r="L117" s="57"/>
      <c r="M117" s="57"/>
      <c r="N117" s="57">
        <v>9056.2999999999993</v>
      </c>
      <c r="O117" s="57">
        <v>9056.2999999999993</v>
      </c>
    </row>
    <row r="118" spans="1:15" s="15" customFormat="1" ht="51.75" customHeight="1">
      <c r="A118" s="1">
        <v>91</v>
      </c>
      <c r="B118" s="11" t="s">
        <v>17</v>
      </c>
      <c r="C118" s="11" t="s">
        <v>58</v>
      </c>
      <c r="D118" s="11" t="s">
        <v>30</v>
      </c>
      <c r="E118" s="11" t="s">
        <v>119</v>
      </c>
      <c r="F118" s="11" t="s">
        <v>59</v>
      </c>
      <c r="G118" s="11" t="s">
        <v>45</v>
      </c>
      <c r="H118" s="11" t="s">
        <v>85</v>
      </c>
      <c r="I118" s="11" t="s">
        <v>139</v>
      </c>
      <c r="J118" s="47" t="s">
        <v>238</v>
      </c>
      <c r="K118" s="57">
        <v>64.400000000000006</v>
      </c>
      <c r="L118" s="57"/>
      <c r="M118" s="57"/>
      <c r="N118" s="57">
        <v>64.400000000000006</v>
      </c>
      <c r="O118" s="57">
        <v>64.400000000000006</v>
      </c>
    </row>
    <row r="119" spans="1:15" s="15" customFormat="1" ht="53.25" customHeight="1">
      <c r="A119" s="1">
        <v>92</v>
      </c>
      <c r="B119" s="11" t="s">
        <v>17</v>
      </c>
      <c r="C119" s="11" t="s">
        <v>58</v>
      </c>
      <c r="D119" s="11" t="s">
        <v>30</v>
      </c>
      <c r="E119" s="11" t="s">
        <v>119</v>
      </c>
      <c r="F119" s="11" t="s">
        <v>59</v>
      </c>
      <c r="G119" s="11" t="s">
        <v>45</v>
      </c>
      <c r="H119" s="11" t="s">
        <v>149</v>
      </c>
      <c r="I119" s="11" t="s">
        <v>139</v>
      </c>
      <c r="J119" s="47" t="s">
        <v>239</v>
      </c>
      <c r="K119" s="57">
        <v>2030</v>
      </c>
      <c r="L119" s="57"/>
      <c r="M119" s="57"/>
      <c r="N119" s="57">
        <v>2320</v>
      </c>
      <c r="O119" s="57">
        <v>2320</v>
      </c>
    </row>
    <row r="120" spans="1:15" ht="21.75" customHeight="1">
      <c r="A120" s="1">
        <v>93</v>
      </c>
      <c r="B120" s="5" t="s">
        <v>25</v>
      </c>
      <c r="C120" s="5">
        <v>2</v>
      </c>
      <c r="D120" s="5" t="s">
        <v>30</v>
      </c>
      <c r="E120" s="5" t="s">
        <v>112</v>
      </c>
      <c r="F120" s="5" t="s">
        <v>25</v>
      </c>
      <c r="G120" s="5" t="s">
        <v>26</v>
      </c>
      <c r="H120" s="5" t="s">
        <v>27</v>
      </c>
      <c r="I120" s="5" t="s">
        <v>139</v>
      </c>
      <c r="J120" s="3" t="s">
        <v>125</v>
      </c>
      <c r="K120" s="70">
        <f>K121+K144+K146+K142</f>
        <v>307900.80000000005</v>
      </c>
      <c r="L120" s="70">
        <f>L121+L144+L146+L142</f>
        <v>0</v>
      </c>
      <c r="M120" s="70">
        <f>M121+M144+M146+M142</f>
        <v>0</v>
      </c>
      <c r="N120" s="70">
        <f>N121+N144+N146+N142</f>
        <v>308193.19999999995</v>
      </c>
      <c r="O120" s="70">
        <f>O121+O144+O146+O142</f>
        <v>302692.50000000006</v>
      </c>
    </row>
    <row r="121" spans="1:15" s="15" customFormat="1" ht="25.5" customHeight="1">
      <c r="A121" s="1">
        <v>94</v>
      </c>
      <c r="B121" s="16" t="s">
        <v>25</v>
      </c>
      <c r="C121" s="16" t="s">
        <v>58</v>
      </c>
      <c r="D121" s="16" t="s">
        <v>30</v>
      </c>
      <c r="E121" s="16" t="s">
        <v>112</v>
      </c>
      <c r="F121" s="16" t="s">
        <v>61</v>
      </c>
      <c r="G121" s="16" t="s">
        <v>26</v>
      </c>
      <c r="H121" s="16" t="s">
        <v>27</v>
      </c>
      <c r="I121" s="16" t="s">
        <v>139</v>
      </c>
      <c r="J121" s="26" t="s">
        <v>108</v>
      </c>
      <c r="K121" s="70">
        <f>K122</f>
        <v>306497.40000000008</v>
      </c>
      <c r="L121" s="70">
        <f>L122</f>
        <v>0</v>
      </c>
      <c r="M121" s="70">
        <f>M122</f>
        <v>0</v>
      </c>
      <c r="N121" s="70">
        <f>N122</f>
        <v>306729.5</v>
      </c>
      <c r="O121" s="70">
        <f>O122</f>
        <v>301996.20000000007</v>
      </c>
    </row>
    <row r="122" spans="1:15" s="15" customFormat="1" ht="25.5" customHeight="1">
      <c r="A122" s="1">
        <v>95</v>
      </c>
      <c r="B122" s="11" t="s">
        <v>25</v>
      </c>
      <c r="C122" s="11" t="s">
        <v>58</v>
      </c>
      <c r="D122" s="11" t="s">
        <v>30</v>
      </c>
      <c r="E122" s="11" t="s">
        <v>112</v>
      </c>
      <c r="F122" s="11" t="s">
        <v>61</v>
      </c>
      <c r="G122" s="11" t="s">
        <v>45</v>
      </c>
      <c r="H122" s="11" t="s">
        <v>27</v>
      </c>
      <c r="I122" s="11" t="s">
        <v>139</v>
      </c>
      <c r="J122" s="21" t="s">
        <v>127</v>
      </c>
      <c r="K122" s="57">
        <f>K123+K124+K125+K126+K127+K128+K129+K130+K131+K132+K133+K134+K135+K136+K137+K138+K139+K140+K141</f>
        <v>306497.40000000008</v>
      </c>
      <c r="L122" s="57">
        <f>L123+L124+L125+L126+L127+L128+L129+L130+L131+L132+L133+L134+L135+L136+L137+L138+L139+L140+L141</f>
        <v>0</v>
      </c>
      <c r="M122" s="57">
        <f>M123+M124+M125+M126+M127+M128+M129+M130+M131+M132+M133+M134+M135+M136+M137+M138+M139+M140+M141</f>
        <v>0</v>
      </c>
      <c r="N122" s="57">
        <f>N123+N124+N125+N126+N127+N128+N129+N130+N131+N132+N133+N134+N135+N136+N137+N138+N139+N140+N141</f>
        <v>306729.5</v>
      </c>
      <c r="O122" s="57">
        <f>O123+O124+O125+O126+O127+O128+O129+O130+O131+O132+O133+O134+O135+O136+O137+O138+O139+O140+O141</f>
        <v>301996.20000000007</v>
      </c>
    </row>
    <row r="123" spans="1:15" s="15" customFormat="1" ht="79.5" customHeight="1">
      <c r="A123" s="1">
        <v>96</v>
      </c>
      <c r="B123" s="11" t="s">
        <v>17</v>
      </c>
      <c r="C123" s="11" t="s">
        <v>58</v>
      </c>
      <c r="D123" s="11" t="s">
        <v>30</v>
      </c>
      <c r="E123" s="11" t="s">
        <v>112</v>
      </c>
      <c r="F123" s="11" t="s">
        <v>61</v>
      </c>
      <c r="G123" s="11" t="s">
        <v>45</v>
      </c>
      <c r="H123" s="11" t="s">
        <v>164</v>
      </c>
      <c r="I123" s="11" t="s">
        <v>139</v>
      </c>
      <c r="J123" s="47" t="s">
        <v>211</v>
      </c>
      <c r="K123" s="57">
        <v>734.7</v>
      </c>
      <c r="L123" s="57"/>
      <c r="M123" s="57"/>
      <c r="N123" s="57">
        <v>734.7</v>
      </c>
      <c r="O123" s="57">
        <v>734.7</v>
      </c>
    </row>
    <row r="124" spans="1:15" s="15" customFormat="1" ht="91.5" customHeight="1">
      <c r="A124" s="1">
        <v>97</v>
      </c>
      <c r="B124" s="11" t="s">
        <v>17</v>
      </c>
      <c r="C124" s="11" t="s">
        <v>58</v>
      </c>
      <c r="D124" s="11" t="s">
        <v>30</v>
      </c>
      <c r="E124" s="11" t="s">
        <v>112</v>
      </c>
      <c r="F124" s="11" t="s">
        <v>61</v>
      </c>
      <c r="G124" s="11" t="s">
        <v>45</v>
      </c>
      <c r="H124" s="11" t="s">
        <v>140</v>
      </c>
      <c r="I124" s="11" t="s">
        <v>139</v>
      </c>
      <c r="J124" s="47" t="s">
        <v>212</v>
      </c>
      <c r="K124" s="57">
        <v>12.8</v>
      </c>
      <c r="L124" s="57"/>
      <c r="M124" s="57"/>
      <c r="N124" s="57">
        <v>12.7</v>
      </c>
      <c r="O124" s="57">
        <v>16.7</v>
      </c>
    </row>
    <row r="125" spans="1:15" s="15" customFormat="1" ht="183" customHeight="1">
      <c r="A125" s="1">
        <v>98</v>
      </c>
      <c r="B125" s="11" t="s">
        <v>17</v>
      </c>
      <c r="C125" s="11" t="s">
        <v>58</v>
      </c>
      <c r="D125" s="11" t="s">
        <v>30</v>
      </c>
      <c r="E125" s="11" t="s">
        <v>112</v>
      </c>
      <c r="F125" s="11" t="s">
        <v>61</v>
      </c>
      <c r="G125" s="11" t="s">
        <v>45</v>
      </c>
      <c r="H125" s="11" t="s">
        <v>111</v>
      </c>
      <c r="I125" s="11" t="s">
        <v>139</v>
      </c>
      <c r="J125" s="37" t="s">
        <v>213</v>
      </c>
      <c r="K125" s="57">
        <v>26482.400000000001</v>
      </c>
      <c r="L125" s="57"/>
      <c r="M125" s="57"/>
      <c r="N125" s="57">
        <v>26482.400000000001</v>
      </c>
      <c r="O125" s="57">
        <v>26482.400000000001</v>
      </c>
    </row>
    <row r="126" spans="1:15" s="15" customFormat="1" ht="184.5" customHeight="1">
      <c r="A126" s="1">
        <v>99</v>
      </c>
      <c r="B126" s="11" t="s">
        <v>17</v>
      </c>
      <c r="C126" s="11" t="s">
        <v>58</v>
      </c>
      <c r="D126" s="11" t="s">
        <v>30</v>
      </c>
      <c r="E126" s="11" t="s">
        <v>112</v>
      </c>
      <c r="F126" s="11" t="s">
        <v>61</v>
      </c>
      <c r="G126" s="11" t="s">
        <v>45</v>
      </c>
      <c r="H126" s="11" t="s">
        <v>110</v>
      </c>
      <c r="I126" s="11" t="s">
        <v>139</v>
      </c>
      <c r="J126" s="37" t="s">
        <v>214</v>
      </c>
      <c r="K126" s="57">
        <v>23744.5</v>
      </c>
      <c r="L126" s="57"/>
      <c r="M126" s="57"/>
      <c r="N126" s="57">
        <v>23744.5</v>
      </c>
      <c r="O126" s="57">
        <v>23744.5</v>
      </c>
    </row>
    <row r="127" spans="1:15" s="15" customFormat="1" ht="102.75" customHeight="1">
      <c r="A127" s="1">
        <v>100</v>
      </c>
      <c r="B127" s="11" t="s">
        <v>17</v>
      </c>
      <c r="C127" s="11" t="s">
        <v>58</v>
      </c>
      <c r="D127" s="11" t="s">
        <v>30</v>
      </c>
      <c r="E127" s="11" t="s">
        <v>112</v>
      </c>
      <c r="F127" s="11" t="s">
        <v>61</v>
      </c>
      <c r="G127" s="11" t="s">
        <v>45</v>
      </c>
      <c r="H127" s="11" t="s">
        <v>101</v>
      </c>
      <c r="I127" s="11" t="s">
        <v>139</v>
      </c>
      <c r="J127" s="78" t="s">
        <v>215</v>
      </c>
      <c r="K127" s="57">
        <v>63</v>
      </c>
      <c r="L127" s="57"/>
      <c r="M127" s="57"/>
      <c r="N127" s="57">
        <v>63</v>
      </c>
      <c r="O127" s="57">
        <v>63</v>
      </c>
    </row>
    <row r="128" spans="1:15" s="15" customFormat="1" ht="85.5" customHeight="1">
      <c r="A128" s="1">
        <v>101</v>
      </c>
      <c r="B128" s="11" t="s">
        <v>17</v>
      </c>
      <c r="C128" s="11" t="s">
        <v>58</v>
      </c>
      <c r="D128" s="11" t="s">
        <v>30</v>
      </c>
      <c r="E128" s="11" t="s">
        <v>112</v>
      </c>
      <c r="F128" s="11" t="s">
        <v>61</v>
      </c>
      <c r="G128" s="11" t="s">
        <v>45</v>
      </c>
      <c r="H128" s="11" t="s">
        <v>95</v>
      </c>
      <c r="I128" s="11" t="s">
        <v>139</v>
      </c>
      <c r="J128" s="37" t="s">
        <v>216</v>
      </c>
      <c r="K128" s="57">
        <v>63.1</v>
      </c>
      <c r="L128" s="57"/>
      <c r="M128" s="57"/>
      <c r="N128" s="57">
        <v>63.1</v>
      </c>
      <c r="O128" s="57">
        <v>63.1</v>
      </c>
    </row>
    <row r="129" spans="1:15" s="15" customFormat="1" ht="110.25" customHeight="1">
      <c r="A129" s="1">
        <v>102</v>
      </c>
      <c r="B129" s="11" t="s">
        <v>17</v>
      </c>
      <c r="C129" s="11" t="s">
        <v>58</v>
      </c>
      <c r="D129" s="11" t="s">
        <v>30</v>
      </c>
      <c r="E129" s="11" t="s">
        <v>112</v>
      </c>
      <c r="F129" s="11" t="s">
        <v>61</v>
      </c>
      <c r="G129" s="11" t="s">
        <v>45</v>
      </c>
      <c r="H129" s="11" t="s">
        <v>92</v>
      </c>
      <c r="I129" s="11" t="s">
        <v>139</v>
      </c>
      <c r="J129" s="37" t="s">
        <v>217</v>
      </c>
      <c r="K129" s="57">
        <v>4467.8</v>
      </c>
      <c r="L129" s="68"/>
      <c r="M129" s="68"/>
      <c r="N129" s="68">
        <v>4463.5</v>
      </c>
      <c r="O129" s="68">
        <v>4465.3999999999996</v>
      </c>
    </row>
    <row r="130" spans="1:15" s="15" customFormat="1" ht="95.25" customHeight="1">
      <c r="A130" s="1">
        <v>103</v>
      </c>
      <c r="B130" s="11" t="s">
        <v>17</v>
      </c>
      <c r="C130" s="11" t="s">
        <v>58</v>
      </c>
      <c r="D130" s="11" t="s">
        <v>30</v>
      </c>
      <c r="E130" s="11" t="s">
        <v>112</v>
      </c>
      <c r="F130" s="11" t="s">
        <v>61</v>
      </c>
      <c r="G130" s="11" t="s">
        <v>45</v>
      </c>
      <c r="H130" s="11" t="s">
        <v>87</v>
      </c>
      <c r="I130" s="11" t="s">
        <v>139</v>
      </c>
      <c r="J130" s="37" t="s">
        <v>218</v>
      </c>
      <c r="K130" s="57">
        <v>1303.3</v>
      </c>
      <c r="L130" s="57"/>
      <c r="M130" s="57"/>
      <c r="N130" s="57">
        <v>1303.3</v>
      </c>
      <c r="O130" s="57">
        <v>1303.3</v>
      </c>
    </row>
    <row r="131" spans="1:15" s="15" customFormat="1" ht="87" customHeight="1">
      <c r="A131" s="1">
        <v>104</v>
      </c>
      <c r="B131" s="11" t="s">
        <v>17</v>
      </c>
      <c r="C131" s="11" t="s">
        <v>58</v>
      </c>
      <c r="D131" s="11" t="s">
        <v>30</v>
      </c>
      <c r="E131" s="11" t="s">
        <v>112</v>
      </c>
      <c r="F131" s="11" t="s">
        <v>61</v>
      </c>
      <c r="G131" s="11" t="s">
        <v>45</v>
      </c>
      <c r="H131" s="11" t="s">
        <v>96</v>
      </c>
      <c r="I131" s="11" t="s">
        <v>139</v>
      </c>
      <c r="J131" s="37" t="s">
        <v>219</v>
      </c>
      <c r="K131" s="57">
        <v>66.7</v>
      </c>
      <c r="L131" s="57"/>
      <c r="M131" s="57"/>
      <c r="N131" s="57">
        <v>66.7</v>
      </c>
      <c r="O131" s="57">
        <v>66.7</v>
      </c>
    </row>
    <row r="132" spans="1:15" s="15" customFormat="1" ht="100.5" customHeight="1">
      <c r="A132" s="1">
        <v>105</v>
      </c>
      <c r="B132" s="11" t="s">
        <v>17</v>
      </c>
      <c r="C132" s="11" t="s">
        <v>58</v>
      </c>
      <c r="D132" s="11" t="s">
        <v>30</v>
      </c>
      <c r="E132" s="11" t="s">
        <v>112</v>
      </c>
      <c r="F132" s="11" t="s">
        <v>61</v>
      </c>
      <c r="G132" s="11" t="s">
        <v>45</v>
      </c>
      <c r="H132" s="11" t="s">
        <v>94</v>
      </c>
      <c r="I132" s="11" t="s">
        <v>139</v>
      </c>
      <c r="J132" s="37" t="s">
        <v>220</v>
      </c>
      <c r="K132" s="57">
        <v>1860.3</v>
      </c>
      <c r="L132" s="57"/>
      <c r="M132" s="57"/>
      <c r="N132" s="57">
        <v>1860.3</v>
      </c>
      <c r="O132" s="57">
        <v>1860.3</v>
      </c>
    </row>
    <row r="133" spans="1:15" s="15" customFormat="1" ht="138" customHeight="1">
      <c r="A133" s="1">
        <v>106</v>
      </c>
      <c r="B133" s="11" t="s">
        <v>17</v>
      </c>
      <c r="C133" s="11" t="s">
        <v>58</v>
      </c>
      <c r="D133" s="11" t="s">
        <v>30</v>
      </c>
      <c r="E133" s="11" t="s">
        <v>112</v>
      </c>
      <c r="F133" s="11" t="s">
        <v>61</v>
      </c>
      <c r="G133" s="11" t="s">
        <v>45</v>
      </c>
      <c r="H133" s="11" t="s">
        <v>91</v>
      </c>
      <c r="I133" s="11" t="s">
        <v>139</v>
      </c>
      <c r="J133" s="37" t="s">
        <v>221</v>
      </c>
      <c r="K133" s="57">
        <v>80</v>
      </c>
      <c r="L133" s="68"/>
      <c r="M133" s="68"/>
      <c r="N133" s="68">
        <v>80</v>
      </c>
      <c r="O133" s="68">
        <v>80</v>
      </c>
    </row>
    <row r="134" spans="1:15" s="15" customFormat="1" ht="188.25" customHeight="1">
      <c r="A134" s="1">
        <v>107</v>
      </c>
      <c r="B134" s="11" t="s">
        <v>17</v>
      </c>
      <c r="C134" s="11" t="s">
        <v>58</v>
      </c>
      <c r="D134" s="11" t="s">
        <v>30</v>
      </c>
      <c r="E134" s="11" t="s">
        <v>112</v>
      </c>
      <c r="F134" s="11" t="s">
        <v>61</v>
      </c>
      <c r="G134" s="11" t="s">
        <v>45</v>
      </c>
      <c r="H134" s="11" t="s">
        <v>88</v>
      </c>
      <c r="I134" s="11" t="s">
        <v>139</v>
      </c>
      <c r="J134" s="37" t="s">
        <v>222</v>
      </c>
      <c r="K134" s="57">
        <v>164642.9</v>
      </c>
      <c r="L134" s="57"/>
      <c r="M134" s="57"/>
      <c r="N134" s="57">
        <v>164642.9</v>
      </c>
      <c r="O134" s="57">
        <v>164642.9</v>
      </c>
    </row>
    <row r="135" spans="1:15" s="15" customFormat="1" ht="103.5" customHeight="1">
      <c r="A135" s="1">
        <v>108</v>
      </c>
      <c r="B135" s="11" t="s">
        <v>17</v>
      </c>
      <c r="C135" s="11" t="s">
        <v>58</v>
      </c>
      <c r="D135" s="11" t="s">
        <v>30</v>
      </c>
      <c r="E135" s="11" t="s">
        <v>112</v>
      </c>
      <c r="F135" s="11" t="s">
        <v>61</v>
      </c>
      <c r="G135" s="11" t="s">
        <v>45</v>
      </c>
      <c r="H135" s="11" t="s">
        <v>90</v>
      </c>
      <c r="I135" s="11" t="s">
        <v>139</v>
      </c>
      <c r="J135" s="37" t="s">
        <v>223</v>
      </c>
      <c r="K135" s="57">
        <v>9933.2000000000007</v>
      </c>
      <c r="L135" s="57"/>
      <c r="M135" s="57"/>
      <c r="N135" s="57">
        <v>9371.2999999999993</v>
      </c>
      <c r="O135" s="57">
        <v>10256.5</v>
      </c>
    </row>
    <row r="136" spans="1:15" s="15" customFormat="1" ht="86.25" customHeight="1">
      <c r="A136" s="1">
        <v>109</v>
      </c>
      <c r="B136" s="11" t="s">
        <v>17</v>
      </c>
      <c r="C136" s="11" t="s">
        <v>58</v>
      </c>
      <c r="D136" s="11" t="s">
        <v>30</v>
      </c>
      <c r="E136" s="11" t="s">
        <v>112</v>
      </c>
      <c r="F136" s="11" t="s">
        <v>61</v>
      </c>
      <c r="G136" s="11" t="s">
        <v>45</v>
      </c>
      <c r="H136" s="11" t="s">
        <v>100</v>
      </c>
      <c r="I136" s="11" t="s">
        <v>139</v>
      </c>
      <c r="J136" s="37" t="s">
        <v>224</v>
      </c>
      <c r="K136" s="57">
        <v>5240.3</v>
      </c>
      <c r="L136" s="57"/>
      <c r="M136" s="57"/>
      <c r="N136" s="57">
        <v>5449.9</v>
      </c>
      <c r="O136" s="57">
        <v>5449.9</v>
      </c>
    </row>
    <row r="137" spans="1:15" s="15" customFormat="1" ht="138" customHeight="1">
      <c r="A137" s="1">
        <v>110</v>
      </c>
      <c r="B137" s="11" t="s">
        <v>17</v>
      </c>
      <c r="C137" s="11" t="s">
        <v>58</v>
      </c>
      <c r="D137" s="11" t="s">
        <v>30</v>
      </c>
      <c r="E137" s="11" t="s">
        <v>112</v>
      </c>
      <c r="F137" s="11" t="s">
        <v>61</v>
      </c>
      <c r="G137" s="11" t="s">
        <v>45</v>
      </c>
      <c r="H137" s="11" t="s">
        <v>190</v>
      </c>
      <c r="I137" s="11" t="s">
        <v>139</v>
      </c>
      <c r="J137" s="47" t="s">
        <v>225</v>
      </c>
      <c r="K137" s="57">
        <v>1947.9</v>
      </c>
      <c r="L137" s="57"/>
      <c r="M137" s="57"/>
      <c r="N137" s="57">
        <v>5624.4</v>
      </c>
      <c r="O137" s="57">
        <v>0</v>
      </c>
    </row>
    <row r="138" spans="1:15" s="15" customFormat="1" ht="189.75" customHeight="1">
      <c r="A138" s="1">
        <v>111</v>
      </c>
      <c r="B138" s="11" t="s">
        <v>17</v>
      </c>
      <c r="C138" s="11" t="s">
        <v>58</v>
      </c>
      <c r="D138" s="11" t="s">
        <v>30</v>
      </c>
      <c r="E138" s="11" t="s">
        <v>112</v>
      </c>
      <c r="F138" s="11" t="s">
        <v>61</v>
      </c>
      <c r="G138" s="11" t="s">
        <v>45</v>
      </c>
      <c r="H138" s="11" t="s">
        <v>89</v>
      </c>
      <c r="I138" s="11" t="s">
        <v>139</v>
      </c>
      <c r="J138" s="37" t="s">
        <v>226</v>
      </c>
      <c r="K138" s="57">
        <v>43415</v>
      </c>
      <c r="L138" s="57"/>
      <c r="M138" s="57"/>
      <c r="N138" s="57">
        <v>43415</v>
      </c>
      <c r="O138" s="57">
        <v>43415</v>
      </c>
    </row>
    <row r="139" spans="1:15" s="15" customFormat="1" ht="104.25" customHeight="1">
      <c r="A139" s="1">
        <v>112</v>
      </c>
      <c r="B139" s="11" t="s">
        <v>17</v>
      </c>
      <c r="C139" s="11" t="s">
        <v>58</v>
      </c>
      <c r="D139" s="11" t="s">
        <v>30</v>
      </c>
      <c r="E139" s="11" t="s">
        <v>112</v>
      </c>
      <c r="F139" s="11" t="s">
        <v>61</v>
      </c>
      <c r="G139" s="11" t="s">
        <v>45</v>
      </c>
      <c r="H139" s="11" t="s">
        <v>86</v>
      </c>
      <c r="I139" s="11" t="s">
        <v>139</v>
      </c>
      <c r="J139" s="37" t="s">
        <v>227</v>
      </c>
      <c r="K139" s="57">
        <v>15438.4</v>
      </c>
      <c r="L139" s="68"/>
      <c r="M139" s="68"/>
      <c r="N139" s="68">
        <v>12350.7</v>
      </c>
      <c r="O139" s="68">
        <v>12350.7</v>
      </c>
    </row>
    <row r="140" spans="1:15" s="15" customFormat="1" ht="76.5" customHeight="1">
      <c r="A140" s="1">
        <v>113</v>
      </c>
      <c r="B140" s="22" t="s">
        <v>17</v>
      </c>
      <c r="C140" s="22" t="s">
        <v>58</v>
      </c>
      <c r="D140" s="22" t="s">
        <v>30</v>
      </c>
      <c r="E140" s="22" t="s">
        <v>112</v>
      </c>
      <c r="F140" s="22" t="s">
        <v>61</v>
      </c>
      <c r="G140" s="22" t="s">
        <v>45</v>
      </c>
      <c r="H140" s="22" t="s">
        <v>93</v>
      </c>
      <c r="I140" s="22" t="s">
        <v>139</v>
      </c>
      <c r="J140" s="37" t="s">
        <v>228</v>
      </c>
      <c r="K140" s="66">
        <v>729.9</v>
      </c>
      <c r="L140" s="67"/>
      <c r="M140" s="67"/>
      <c r="N140" s="67">
        <v>729.9</v>
      </c>
      <c r="O140" s="67">
        <v>729.9</v>
      </c>
    </row>
    <row r="141" spans="1:15" s="15" customFormat="1" ht="65.25" customHeight="1">
      <c r="A141" s="1">
        <v>114</v>
      </c>
      <c r="B141" s="22" t="s">
        <v>17</v>
      </c>
      <c r="C141" s="22" t="s">
        <v>58</v>
      </c>
      <c r="D141" s="22" t="s">
        <v>30</v>
      </c>
      <c r="E141" s="22" t="s">
        <v>112</v>
      </c>
      <c r="F141" s="22" t="s">
        <v>61</v>
      </c>
      <c r="G141" s="22" t="s">
        <v>45</v>
      </c>
      <c r="H141" s="22" t="s">
        <v>129</v>
      </c>
      <c r="I141" s="22" t="s">
        <v>139</v>
      </c>
      <c r="J141" s="37" t="s">
        <v>229</v>
      </c>
      <c r="K141" s="66">
        <v>6271.2</v>
      </c>
      <c r="L141" s="67"/>
      <c r="M141" s="67"/>
      <c r="N141" s="67">
        <v>6271.2</v>
      </c>
      <c r="O141" s="67">
        <v>6271.2</v>
      </c>
    </row>
    <row r="142" spans="1:15" s="15" customFormat="1" ht="54.75" customHeight="1">
      <c r="A142" s="1">
        <v>115</v>
      </c>
      <c r="B142" s="33" t="s">
        <v>25</v>
      </c>
      <c r="C142" s="33" t="s">
        <v>58</v>
      </c>
      <c r="D142" s="33" t="s">
        <v>30</v>
      </c>
      <c r="E142" s="33" t="s">
        <v>112</v>
      </c>
      <c r="F142" s="33" t="s">
        <v>131</v>
      </c>
      <c r="G142" s="33" t="s">
        <v>26</v>
      </c>
      <c r="H142" s="33" t="s">
        <v>27</v>
      </c>
      <c r="I142" s="33" t="s">
        <v>139</v>
      </c>
      <c r="J142" s="32" t="s">
        <v>132</v>
      </c>
      <c r="K142" s="69">
        <f>K143</f>
        <v>696.3</v>
      </c>
      <c r="L142" s="69">
        <f>L143</f>
        <v>0</v>
      </c>
      <c r="M142" s="69">
        <f>M143</f>
        <v>0</v>
      </c>
      <c r="N142" s="69">
        <f>N143</f>
        <v>696.3</v>
      </c>
      <c r="O142" s="69">
        <f>O143</f>
        <v>696.3</v>
      </c>
    </row>
    <row r="143" spans="1:15" s="15" customFormat="1" ht="51.75" customHeight="1">
      <c r="A143" s="1">
        <v>116</v>
      </c>
      <c r="B143" s="11" t="s">
        <v>17</v>
      </c>
      <c r="C143" s="11" t="s">
        <v>58</v>
      </c>
      <c r="D143" s="11" t="s">
        <v>30</v>
      </c>
      <c r="E143" s="11" t="s">
        <v>112</v>
      </c>
      <c r="F143" s="11" t="s">
        <v>131</v>
      </c>
      <c r="G143" s="11" t="s">
        <v>45</v>
      </c>
      <c r="H143" s="11" t="s">
        <v>27</v>
      </c>
      <c r="I143" s="11" t="s">
        <v>139</v>
      </c>
      <c r="J143" s="34" t="s">
        <v>144</v>
      </c>
      <c r="K143" s="57">
        <v>696.3</v>
      </c>
      <c r="L143" s="68"/>
      <c r="M143" s="68"/>
      <c r="N143" s="68">
        <v>696.3</v>
      </c>
      <c r="O143" s="68">
        <v>696.3</v>
      </c>
    </row>
    <row r="144" spans="1:15" s="15" customFormat="1" ht="26.25" customHeight="1">
      <c r="A144" s="1">
        <v>117</v>
      </c>
      <c r="B144" s="16" t="s">
        <v>25</v>
      </c>
      <c r="C144" s="16" t="s">
        <v>58</v>
      </c>
      <c r="D144" s="16" t="s">
        <v>30</v>
      </c>
      <c r="E144" s="16" t="s">
        <v>121</v>
      </c>
      <c r="F144" s="16" t="s">
        <v>126</v>
      </c>
      <c r="G144" s="16" t="s">
        <v>26</v>
      </c>
      <c r="H144" s="16" t="s">
        <v>27</v>
      </c>
      <c r="I144" s="16" t="s">
        <v>139</v>
      </c>
      <c r="J144" s="26" t="s">
        <v>99</v>
      </c>
      <c r="K144" s="70">
        <f>K145</f>
        <v>701.3</v>
      </c>
      <c r="L144" s="70">
        <f>L145</f>
        <v>0</v>
      </c>
      <c r="M144" s="70">
        <f>M145</f>
        <v>0</v>
      </c>
      <c r="N144" s="70">
        <f>N145</f>
        <v>721.8</v>
      </c>
      <c r="O144" s="70">
        <f>O145</f>
        <v>0</v>
      </c>
    </row>
    <row r="145" spans="1:15" s="15" customFormat="1" ht="37.5" customHeight="1">
      <c r="A145" s="1">
        <v>118</v>
      </c>
      <c r="B145" s="11" t="s">
        <v>17</v>
      </c>
      <c r="C145" s="11" t="s">
        <v>58</v>
      </c>
      <c r="D145" s="11" t="s">
        <v>30</v>
      </c>
      <c r="E145" s="11" t="s">
        <v>121</v>
      </c>
      <c r="F145" s="11" t="s">
        <v>126</v>
      </c>
      <c r="G145" s="11" t="s">
        <v>45</v>
      </c>
      <c r="H145" s="11" t="s">
        <v>27</v>
      </c>
      <c r="I145" s="11" t="s">
        <v>139</v>
      </c>
      <c r="J145" s="38" t="s">
        <v>142</v>
      </c>
      <c r="K145" s="71">
        <v>701.3</v>
      </c>
      <c r="L145" s="57"/>
      <c r="M145" s="57"/>
      <c r="N145" s="57">
        <v>721.8</v>
      </c>
      <c r="O145" s="57">
        <v>0</v>
      </c>
    </row>
    <row r="146" spans="1:15" s="15" customFormat="1" ht="38.25" customHeight="1">
      <c r="A146" s="1">
        <v>119</v>
      </c>
      <c r="B146" s="16" t="s">
        <v>25</v>
      </c>
      <c r="C146" s="16" t="s">
        <v>58</v>
      </c>
      <c r="D146" s="16" t="s">
        <v>30</v>
      </c>
      <c r="E146" s="16" t="s">
        <v>121</v>
      </c>
      <c r="F146" s="16" t="s">
        <v>67</v>
      </c>
      <c r="G146" s="16" t="s">
        <v>26</v>
      </c>
      <c r="H146" s="16" t="s">
        <v>27</v>
      </c>
      <c r="I146" s="16" t="s">
        <v>139</v>
      </c>
      <c r="J146" s="32" t="s">
        <v>130</v>
      </c>
      <c r="K146" s="70">
        <f>K147</f>
        <v>5.8</v>
      </c>
      <c r="L146" s="70">
        <f>L147</f>
        <v>0</v>
      </c>
      <c r="M146" s="70">
        <f>M147</f>
        <v>0</v>
      </c>
      <c r="N146" s="70">
        <f>N147</f>
        <v>45.6</v>
      </c>
      <c r="O146" s="70">
        <f>O147</f>
        <v>0</v>
      </c>
    </row>
    <row r="147" spans="1:15" s="15" customFormat="1" ht="53.25" customHeight="1">
      <c r="A147" s="1">
        <v>120</v>
      </c>
      <c r="B147" s="11" t="s">
        <v>17</v>
      </c>
      <c r="C147" s="11" t="s">
        <v>58</v>
      </c>
      <c r="D147" s="11" t="s">
        <v>30</v>
      </c>
      <c r="E147" s="11" t="s">
        <v>121</v>
      </c>
      <c r="F147" s="11" t="s">
        <v>67</v>
      </c>
      <c r="G147" s="11" t="s">
        <v>45</v>
      </c>
      <c r="H147" s="11" t="s">
        <v>27</v>
      </c>
      <c r="I147" s="11" t="s">
        <v>139</v>
      </c>
      <c r="J147" s="34" t="s">
        <v>143</v>
      </c>
      <c r="K147" s="57">
        <v>5.8</v>
      </c>
      <c r="L147" s="57"/>
      <c r="M147" s="57"/>
      <c r="N147" s="57">
        <v>45.6</v>
      </c>
      <c r="O147" s="57">
        <v>0</v>
      </c>
    </row>
    <row r="148" spans="1:15" s="15" customFormat="1" ht="21.75" customHeight="1">
      <c r="A148" s="1">
        <v>121</v>
      </c>
      <c r="B148" s="16" t="s">
        <v>25</v>
      </c>
      <c r="C148" s="16" t="s">
        <v>58</v>
      </c>
      <c r="D148" s="16" t="s">
        <v>30</v>
      </c>
      <c r="E148" s="16" t="s">
        <v>204</v>
      </c>
      <c r="F148" s="16" t="s">
        <v>25</v>
      </c>
      <c r="G148" s="16" t="s">
        <v>26</v>
      </c>
      <c r="H148" s="16" t="s">
        <v>27</v>
      </c>
      <c r="I148" s="16" t="s">
        <v>139</v>
      </c>
      <c r="J148" s="75" t="s">
        <v>203</v>
      </c>
      <c r="K148" s="70">
        <f t="shared" ref="K148:O149" si="2">K149</f>
        <v>42879.6</v>
      </c>
      <c r="L148" s="70">
        <f t="shared" si="2"/>
        <v>0</v>
      </c>
      <c r="M148" s="70">
        <f t="shared" si="2"/>
        <v>0</v>
      </c>
      <c r="N148" s="70">
        <f t="shared" si="2"/>
        <v>42878</v>
      </c>
      <c r="O148" s="70">
        <f t="shared" si="2"/>
        <v>42878</v>
      </c>
    </row>
    <row r="149" spans="1:15" s="15" customFormat="1" ht="53.25" customHeight="1">
      <c r="A149" s="1">
        <v>122</v>
      </c>
      <c r="B149" s="11" t="s">
        <v>17</v>
      </c>
      <c r="C149" s="11" t="s">
        <v>58</v>
      </c>
      <c r="D149" s="11" t="s">
        <v>30</v>
      </c>
      <c r="E149" s="11" t="s">
        <v>204</v>
      </c>
      <c r="F149" s="11" t="s">
        <v>207</v>
      </c>
      <c r="G149" s="11" t="s">
        <v>26</v>
      </c>
      <c r="H149" s="11" t="s">
        <v>27</v>
      </c>
      <c r="I149" s="11" t="s">
        <v>139</v>
      </c>
      <c r="J149" s="74" t="s">
        <v>205</v>
      </c>
      <c r="K149" s="57">
        <f t="shared" si="2"/>
        <v>42879.6</v>
      </c>
      <c r="L149" s="57">
        <f t="shared" si="2"/>
        <v>0</v>
      </c>
      <c r="M149" s="57">
        <f t="shared" si="2"/>
        <v>0</v>
      </c>
      <c r="N149" s="57">
        <f t="shared" si="2"/>
        <v>42878</v>
      </c>
      <c r="O149" s="57">
        <f t="shared" si="2"/>
        <v>42878</v>
      </c>
    </row>
    <row r="150" spans="1:15" s="15" customFormat="1" ht="53.25" customHeight="1">
      <c r="A150" s="1">
        <v>123</v>
      </c>
      <c r="B150" s="11" t="s">
        <v>17</v>
      </c>
      <c r="C150" s="11" t="s">
        <v>58</v>
      </c>
      <c r="D150" s="11" t="s">
        <v>30</v>
      </c>
      <c r="E150" s="11" t="s">
        <v>204</v>
      </c>
      <c r="F150" s="11" t="s">
        <v>207</v>
      </c>
      <c r="G150" s="11" t="s">
        <v>45</v>
      </c>
      <c r="H150" s="11" t="s">
        <v>27</v>
      </c>
      <c r="I150" s="11" t="s">
        <v>139</v>
      </c>
      <c r="J150" s="74" t="s">
        <v>206</v>
      </c>
      <c r="K150" s="57">
        <v>42879.6</v>
      </c>
      <c r="L150" s="57"/>
      <c r="M150" s="57"/>
      <c r="N150" s="57">
        <v>42878</v>
      </c>
      <c r="O150" s="57">
        <v>42878</v>
      </c>
    </row>
    <row r="151" spans="1:15" ht="28.5" customHeight="1">
      <c r="A151" s="1">
        <v>124</v>
      </c>
      <c r="B151" s="16" t="s">
        <v>25</v>
      </c>
      <c r="C151" s="16" t="s">
        <v>58</v>
      </c>
      <c r="D151" s="16" t="s">
        <v>48</v>
      </c>
      <c r="E151" s="16" t="s">
        <v>26</v>
      </c>
      <c r="F151" s="16" t="s">
        <v>25</v>
      </c>
      <c r="G151" s="16" t="s">
        <v>26</v>
      </c>
      <c r="H151" s="16" t="s">
        <v>27</v>
      </c>
      <c r="I151" s="16" t="s">
        <v>25</v>
      </c>
      <c r="J151" s="25" t="s">
        <v>97</v>
      </c>
      <c r="K151" s="70">
        <f t="shared" ref="K151:O152" si="3">K152</f>
        <v>4777.2</v>
      </c>
      <c r="L151" s="70">
        <f t="shared" si="3"/>
        <v>0</v>
      </c>
      <c r="M151" s="70">
        <f t="shared" si="3"/>
        <v>0</v>
      </c>
      <c r="N151" s="70">
        <f t="shared" si="3"/>
        <v>34556.300000000003</v>
      </c>
      <c r="O151" s="70">
        <f t="shared" si="3"/>
        <v>45537.7</v>
      </c>
    </row>
    <row r="152" spans="1:15" ht="27.75" customHeight="1">
      <c r="A152" s="1">
        <v>125</v>
      </c>
      <c r="B152" s="11" t="s">
        <v>17</v>
      </c>
      <c r="C152" s="11" t="s">
        <v>58</v>
      </c>
      <c r="D152" s="11" t="s">
        <v>48</v>
      </c>
      <c r="E152" s="11" t="s">
        <v>45</v>
      </c>
      <c r="F152" s="11" t="s">
        <v>25</v>
      </c>
      <c r="G152" s="11" t="s">
        <v>45</v>
      </c>
      <c r="H152" s="11" t="s">
        <v>27</v>
      </c>
      <c r="I152" s="11" t="s">
        <v>139</v>
      </c>
      <c r="J152" s="2" t="s">
        <v>98</v>
      </c>
      <c r="K152" s="57">
        <f t="shared" si="3"/>
        <v>4777.2</v>
      </c>
      <c r="L152" s="57">
        <f t="shared" si="3"/>
        <v>0</v>
      </c>
      <c r="M152" s="57">
        <f t="shared" si="3"/>
        <v>0</v>
      </c>
      <c r="N152" s="57">
        <f t="shared" si="3"/>
        <v>34556.300000000003</v>
      </c>
      <c r="O152" s="57">
        <f t="shared" si="3"/>
        <v>45537.7</v>
      </c>
    </row>
    <row r="153" spans="1:15" ht="27.75" customHeight="1">
      <c r="A153" s="1">
        <v>126</v>
      </c>
      <c r="B153" s="11" t="s">
        <v>17</v>
      </c>
      <c r="C153" s="11" t="s">
        <v>58</v>
      </c>
      <c r="D153" s="11" t="s">
        <v>48</v>
      </c>
      <c r="E153" s="11" t="s">
        <v>45</v>
      </c>
      <c r="F153" s="11" t="s">
        <v>51</v>
      </c>
      <c r="G153" s="11" t="s">
        <v>45</v>
      </c>
      <c r="H153" s="11" t="s">
        <v>27</v>
      </c>
      <c r="I153" s="11" t="s">
        <v>139</v>
      </c>
      <c r="J153" s="18" t="s">
        <v>98</v>
      </c>
      <c r="K153" s="57">
        <v>4777.2</v>
      </c>
      <c r="L153" s="68"/>
      <c r="M153" s="68"/>
      <c r="N153" s="68">
        <v>34556.300000000003</v>
      </c>
      <c r="O153" s="68">
        <v>45537.7</v>
      </c>
    </row>
    <row r="154" spans="1:15" ht="15.75" customHeight="1">
      <c r="A154" s="88"/>
      <c r="B154" s="89"/>
      <c r="C154" s="89"/>
      <c r="D154" s="89"/>
      <c r="E154" s="89"/>
      <c r="F154" s="89"/>
      <c r="G154" s="89"/>
      <c r="H154" s="89"/>
      <c r="I154" s="89"/>
      <c r="J154" s="90"/>
      <c r="K154" s="73">
        <f>K28+K90</f>
        <v>843727.39999999991</v>
      </c>
      <c r="L154" s="73" t="e">
        <f>L28+L90</f>
        <v>#REF!</v>
      </c>
      <c r="M154" s="73" t="e">
        <f>M28+M90</f>
        <v>#REF!</v>
      </c>
      <c r="N154" s="73">
        <f>N28+N90</f>
        <v>851995.7</v>
      </c>
      <c r="O154" s="73">
        <f>O28+O90</f>
        <v>850697.2</v>
      </c>
    </row>
    <row r="155" spans="1:15" ht="90.75" customHeight="1">
      <c r="A155" s="10"/>
      <c r="B155" s="7"/>
      <c r="C155" s="7"/>
      <c r="D155" s="7"/>
      <c r="E155" s="7"/>
      <c r="F155" s="7"/>
      <c r="G155" s="7"/>
      <c r="H155" s="7"/>
      <c r="I155" s="7"/>
      <c r="J155" s="29"/>
    </row>
    <row r="156" spans="1:15" ht="33" customHeight="1">
      <c r="A156" s="10"/>
      <c r="J156" s="9"/>
    </row>
    <row r="157" spans="1:15" ht="31.5" customHeight="1">
      <c r="A157" s="10"/>
    </row>
    <row r="158" spans="1:15" ht="23.25" customHeight="1">
      <c r="A158" s="10"/>
    </row>
    <row r="159" spans="1:15" ht="39.75" customHeight="1">
      <c r="A159" s="10"/>
    </row>
    <row r="160" spans="1:15" ht="52.5" customHeight="1">
      <c r="A160" s="10"/>
    </row>
    <row r="161" spans="1:1" ht="60" customHeight="1">
      <c r="A161" s="8"/>
    </row>
    <row r="162" spans="1:1" ht="59.25" customHeight="1">
      <c r="A162" s="7"/>
    </row>
    <row r="163" spans="1:1" ht="126.75" customHeight="1">
      <c r="A163" s="7"/>
    </row>
    <row r="164" spans="1:1" ht="115.5" customHeight="1">
      <c r="A164" s="7"/>
    </row>
    <row r="165" spans="1:1" ht="135.75" customHeight="1"/>
    <row r="166" spans="1:1" ht="179.25" customHeight="1"/>
    <row r="167" spans="1:1" ht="108.75" customHeight="1"/>
    <row r="168" spans="1:1" ht="91.5" customHeight="1"/>
    <row r="169" spans="1:1" ht="85.5" customHeight="1"/>
    <row r="170" spans="1:1" ht="54.75" customHeight="1"/>
    <row r="171" spans="1:1" ht="67.5" customHeight="1"/>
    <row r="172" spans="1:1" ht="51" customHeight="1"/>
    <row r="173" spans="1:1" ht="106.5" customHeight="1"/>
    <row r="174" spans="1:1" ht="82.5" customHeight="1"/>
    <row r="175" spans="1:1" ht="90.75" customHeight="1"/>
    <row r="176" spans="1:1" ht="54" customHeight="1"/>
    <row r="177" ht="48.75" customHeight="1"/>
    <row r="178" ht="30" customHeight="1"/>
    <row r="179" ht="34.5" customHeight="1"/>
    <row r="180" ht="34.5" customHeight="1"/>
    <row r="181" ht="36" customHeight="1"/>
    <row r="184" ht="70.5" customHeight="1"/>
    <row r="185" ht="90" customHeight="1"/>
    <row r="187" ht="54.75" customHeight="1"/>
    <row r="188" ht="80.25" customHeight="1"/>
    <row r="189" ht="126.75" customHeight="1"/>
    <row r="190" ht="144.75" customHeight="1"/>
    <row r="191" ht="144.75" customHeight="1"/>
    <row r="192" ht="47.25" customHeight="1"/>
    <row r="195" ht="58.5" customHeight="1"/>
    <row r="196" ht="45.75" customHeight="1"/>
    <row r="199" ht="44.25" customHeight="1"/>
    <row r="200" ht="39.75" customHeight="1"/>
    <row r="201" ht="42" customHeight="1"/>
    <row r="202" ht="45" customHeight="1"/>
    <row r="204" ht="41.25" customHeight="1"/>
    <row r="205" ht="28.5" customHeight="1"/>
    <row r="206" ht="143.25" customHeight="1"/>
    <row r="207" ht="118.5" customHeight="1"/>
    <row r="208" ht="117.75" customHeight="1"/>
    <row r="209" ht="142.5" customHeight="1"/>
    <row r="210" ht="185.25" customHeight="1"/>
    <row r="211" ht="91.5" customHeight="1"/>
    <row r="212" ht="78.75" customHeight="1"/>
    <row r="213" ht="72.75" customHeight="1"/>
    <row r="214" ht="102.75" customHeight="1"/>
    <row r="215" ht="81.75" customHeight="1"/>
    <row r="216" ht="135" customHeight="1"/>
    <row r="217" ht="68.25" customHeight="1"/>
    <row r="218" ht="89.25" customHeight="1"/>
    <row r="219" ht="119.25" customHeight="1"/>
    <row r="220" ht="147" customHeight="1"/>
    <row r="221" ht="78.75" customHeight="1"/>
    <row r="222" ht="99" customHeight="1"/>
    <row r="224" ht="74.25" customHeight="1"/>
    <row r="226" ht="89.25" customHeight="1"/>
    <row r="227" ht="81" customHeight="1"/>
    <row r="228" ht="69" customHeight="1"/>
    <row r="229" ht="83.25" customHeight="1"/>
    <row r="230" ht="129" customHeight="1"/>
    <row r="231" ht="104.25" customHeight="1"/>
    <row r="232" ht="52.5" customHeight="1"/>
    <row r="233" ht="59.25" customHeight="1"/>
    <row r="234" ht="64.5" customHeight="1"/>
    <row r="235" ht="69" customHeight="1"/>
    <row r="236" ht="55.5" customHeight="1"/>
    <row r="237" ht="218.25" customHeight="1"/>
    <row r="238" ht="24.75" customHeight="1"/>
    <row r="242" ht="25.5" customHeight="1"/>
    <row r="243" ht="18" customHeight="1"/>
    <row r="244" ht="26.25" customHeight="1"/>
    <row r="245" ht="26.25" customHeight="1"/>
    <row r="246" ht="28.5" customHeight="1"/>
    <row r="247" ht="28.5" customHeight="1"/>
    <row r="248" ht="39.75" customHeight="1"/>
    <row r="249" ht="43.5" customHeight="1"/>
    <row r="250" ht="27.75" customHeight="1"/>
    <row r="251" ht="19.5" customHeight="1"/>
    <row r="252" ht="63.75" customHeight="1"/>
    <row r="253" ht="90" customHeight="1"/>
    <row r="254" ht="19.5" customHeight="1"/>
    <row r="255" ht="18" customHeight="1"/>
    <row r="256" ht="26.25" customHeight="1"/>
    <row r="257" ht="20.25" customHeight="1"/>
    <row r="258" ht="72.75" customHeight="1"/>
    <row r="259" ht="14.25" customHeight="1"/>
    <row r="260" ht="27.75" customHeight="1"/>
    <row r="261" ht="41.25" customHeight="1"/>
    <row r="262" ht="18.75" customHeight="1"/>
    <row r="263" ht="24" customHeight="1"/>
    <row r="264" ht="19.5" customHeight="1"/>
    <row r="265" ht="123.75" customHeight="1"/>
    <row r="266" ht="120.75" customHeight="1"/>
    <row r="267" ht="91.5" customHeight="1"/>
    <row r="270" ht="210.75" customHeight="1"/>
    <row r="273" ht="67.5" customHeight="1"/>
    <row r="275" ht="19.5" customHeight="1"/>
    <row r="279" ht="17.25" customHeight="1"/>
  </sheetData>
  <mergeCells count="33">
    <mergeCell ref="K13:O13"/>
    <mergeCell ref="K12:O12"/>
    <mergeCell ref="J15:O15"/>
    <mergeCell ref="K17:O17"/>
    <mergeCell ref="O23:O26"/>
    <mergeCell ref="J19:O19"/>
    <mergeCell ref="N23:N26"/>
    <mergeCell ref="K14:O14"/>
    <mergeCell ref="K16:O16"/>
    <mergeCell ref="J18:O18"/>
    <mergeCell ref="A21:K21"/>
    <mergeCell ref="A22:K22"/>
    <mergeCell ref="A20:K20"/>
    <mergeCell ref="L22:M22"/>
    <mergeCell ref="K11:O11"/>
    <mergeCell ref="K10:O10"/>
    <mergeCell ref="K3:O3"/>
    <mergeCell ref="K4:O4"/>
    <mergeCell ref="K5:O5"/>
    <mergeCell ref="K9:O9"/>
    <mergeCell ref="K23:K26"/>
    <mergeCell ref="D24:D26"/>
    <mergeCell ref="G24:G26"/>
    <mergeCell ref="F24:F26"/>
    <mergeCell ref="C24:C26"/>
    <mergeCell ref="I24:I26"/>
    <mergeCell ref="B23:I23"/>
    <mergeCell ref="J23:J26"/>
    <mergeCell ref="H24:H26"/>
    <mergeCell ref="A154:J154"/>
    <mergeCell ref="A23:A26"/>
    <mergeCell ref="E24:E26"/>
    <mergeCell ref="B24:B26"/>
  </mergeCells>
  <phoneticPr fontId="0" type="noConversion"/>
  <hyperlinks>
    <hyperlink ref="J76" r:id="rId1" location="/document/12125267/entry/50" display="http://internet.garant.ru/ - /document/12125267/entry/50"/>
    <hyperlink ref="J75" r:id="rId2" location="/document/12125267/entry/50" display="http://internet.garant.ru/ - /document/12125267/entry/50"/>
    <hyperlink ref="J79" r:id="rId3" location="/document/12125267/entry/60" display="https://internet.garant.ru/ - /document/12125267/entry/60"/>
    <hyperlink ref="J78" r:id="rId4" location="/document/12125267/entry/60" display="https://internet.garant.ru/ - /document/12125267/entry/60"/>
    <hyperlink ref="J87" r:id="rId5" location="/document/12125267/entry/70" display="https://internet.garant.ru/ - /document/12125267/entry/70"/>
    <hyperlink ref="J88" r:id="rId6" location="/document/12125267/entry/200" display="https://internet.garant.ru/ - /document/12125267/entry/200"/>
    <hyperlink ref="J77" r:id="rId7" location="/document/12125267/entry/50" display="http://internet.garant.ru/ - /document/12125267/entry/50"/>
    <hyperlink ref="J80" r:id="rId8" location="/document/12125267/entry/60" display="https://internet.garant.ru/ - /document/12125267/entry/60"/>
    <hyperlink ref="J82" r:id="rId9" location="/document/12125267/entry/70" display="https://internet.garant.ru/ - /document/12125267/entry/70"/>
    <hyperlink ref="J81" r:id="rId10" location="/document/12125267/entry/70" display="https://internet.garant.ru/ - /document/12125267/entry/70"/>
    <hyperlink ref="J84" r:id="rId11" location="/document/12125267/entry/140" display="https://internet.garant.ru/ - /document/12125267/entry/140"/>
    <hyperlink ref="J83" r:id="rId12" location="/document/12125267/entry/140" display="https://internet.garant.ru/ - /document/12125267/entry/140"/>
    <hyperlink ref="J86" r:id="rId13" location="/document/12125267/entry/190" display="https://internet.garant.ru/ - /document/12125267/entry/190"/>
    <hyperlink ref="J85" r:id="rId14" location="/document/12125267/entry/190" display="https://internet.garant.ru/ - /document/12125267/entry/190"/>
    <hyperlink ref="J89" r:id="rId15" location="/document/12125267/entry/200" display="https://internet.garant.ru/ - /document/12125267/entry/200"/>
    <hyperlink ref="J105" r:id="rId16" location="/document/72594406/entry/1000" display="https://internet.garant.ru/ - /document/72594406/entry/1000"/>
    <hyperlink ref="J104" r:id="rId17" location="/document/72594406/entry/1000" display="https://internet.garant.ru/ - /document/72594406/entry/1000"/>
  </hyperlinks>
  <pageMargins left="0.59055118110236227" right="0.59055118110236227" top="0.78740157480314965" bottom="0.78740157480314965" header="0.15748031496062992" footer="0.23622047244094491"/>
  <pageSetup paperSize="9" scale="90" orientation="landscape" r:id="rId1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2020-12-23T08:07:43Z</cp:lastPrinted>
  <dcterms:created xsi:type="dcterms:W3CDTF">1996-10-08T23:32:33Z</dcterms:created>
  <dcterms:modified xsi:type="dcterms:W3CDTF">2020-12-23T08:07:59Z</dcterms:modified>
</cp:coreProperties>
</file>